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90" windowWidth="15480" windowHeight="11505" tabRatio="629" activeTab="2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  <sheet name="стр.8" sheetId="8" r:id="rId8"/>
    <sheet name="стр.9" sheetId="9" r:id="rId9"/>
    <sheet name="стр.10" sheetId="10" r:id="rId10"/>
    <sheet name="стр.11" sheetId="11" r:id="rId11"/>
    <sheet name="стр.12" sheetId="12" r:id="rId12"/>
  </sheets>
  <definedNames>
    <definedName name="_xlnm.Print_Area" localSheetId="0">'стр.1'!$A$1:$FB$32</definedName>
    <definedName name="_xlnm.Print_Area" localSheetId="9">'стр.10'!$A$1:$FK$50</definedName>
    <definedName name="_xlnm.Print_Area" localSheetId="10">'стр.11'!$A$1:$DV$47</definedName>
    <definedName name="_xlnm.Print_Area" localSheetId="11">'стр.12'!$A$1:$EF$41</definedName>
    <definedName name="_xlnm.Print_Area" localSheetId="1">'стр.2'!$A$1:$EG$21</definedName>
    <definedName name="_xlnm.Print_Area" localSheetId="2">'стр.3'!$A$1:$EG$18</definedName>
    <definedName name="_xlnm.Print_Area" localSheetId="3">'стр.4'!$A$1:$FD$37</definedName>
    <definedName name="_xlnm.Print_Area" localSheetId="4">'стр.5'!$A$1:$EY$32</definedName>
    <definedName name="_xlnm.Print_Area" localSheetId="5">'стр.6'!$A$1:$EY$29</definedName>
    <definedName name="_xlnm.Print_Area" localSheetId="6">'стр.7'!$A$1:$FE$27</definedName>
    <definedName name="_xlnm.Print_Area" localSheetId="7">'стр.8'!$A$1:$FE$51</definedName>
    <definedName name="_xlnm.Print_Area" localSheetId="8">'стр.9'!$A$1:$FE$29</definedName>
  </definedNames>
  <calcPr fullCalcOnLoad="1"/>
</workbook>
</file>

<file path=xl/sharedStrings.xml><?xml version="1.0" encoding="utf-8"?>
<sst xmlns="http://schemas.openxmlformats.org/spreadsheetml/2006/main" count="762" uniqueCount="422">
  <si>
    <t>КОНФИДЕНЦИАЛЬНОСТЬ ГАРАНТИРУЕТСЯ ПОЛУЧАТЕЛЕМ ИНФОРМАЦИИ</t>
  </si>
  <si>
    <t>за 20</t>
  </si>
  <si>
    <t xml:space="preserve"> г.</t>
  </si>
  <si>
    <t>Форма № 85-К</t>
  </si>
  <si>
    <t>16 января
после отчетного периода</t>
  </si>
  <si>
    <t>-</t>
  </si>
  <si>
    <t>Годовая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</si>
  <si>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</si>
  <si>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</si>
  <si>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</si>
  <si>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</si>
  <si>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</si>
  <si>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0609506</t>
  </si>
  <si>
    <t>№ строки</t>
  </si>
  <si>
    <t>Да - 1; Нет - 0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</si>
  <si>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</si>
  <si>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</si>
  <si>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</si>
  <si>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</si>
  <si>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</si>
  <si>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</si>
  <si>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</si>
  <si>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</si>
  <si>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</si>
  <si>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</si>
  <si>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</si>
  <si>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детский сад</t>
  </si>
  <si>
    <t>детский сад присмотра и оздоровления</t>
  </si>
  <si>
    <t>детский сад комбинированного вида</t>
  </si>
  <si>
    <t>центр развития ребенка - детский сад</t>
  </si>
  <si>
    <t>начальная школа - детский сад</t>
  </si>
  <si>
    <t>начальная школа - детский сад компенсирующего вида</t>
  </si>
  <si>
    <t>прогимназия</t>
  </si>
  <si>
    <t>детский сад компенсирующего вида</t>
  </si>
  <si>
    <t>всего</t>
  </si>
  <si>
    <t>Наименование показателей</t>
  </si>
  <si>
    <t>(число полных лет на 01.01.20</t>
  </si>
  <si>
    <t>Всего</t>
  </si>
  <si>
    <t>в том числе:</t>
  </si>
  <si>
    <t>по другим причинам</t>
  </si>
  <si>
    <t>Код по ОКЕИ: человек - 792</t>
  </si>
  <si>
    <t>Всего (сумма строк 02 - 09)</t>
  </si>
  <si>
    <t>бактериальная дизентерия</t>
  </si>
  <si>
    <t>скарлатина</t>
  </si>
  <si>
    <t>грипп и острые инфекции верхних дыхательных путей</t>
  </si>
  <si>
    <t>пневмонии</t>
  </si>
  <si>
    <t>другие заболевания</t>
  </si>
  <si>
    <t xml:space="preserve"> (код по ОКЕИ: человек - 792)</t>
  </si>
  <si>
    <t>Коды по ОКЕИ: человек - 792; единица - 642</t>
  </si>
  <si>
    <t>Код языка
по ОКИН</t>
  </si>
  <si>
    <t>в том числе
 на платной основе</t>
  </si>
  <si>
    <t>Х</t>
  </si>
  <si>
    <t>Наименование услуг</t>
  </si>
  <si>
    <t>2</t>
  </si>
  <si>
    <t>1</t>
  </si>
  <si>
    <t>3</t>
  </si>
  <si>
    <t>4</t>
  </si>
  <si>
    <t>5</t>
  </si>
  <si>
    <t>6</t>
  </si>
  <si>
    <t>7</t>
  </si>
  <si>
    <t>9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</si>
  <si>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</si>
  <si>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</si>
  <si>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</si>
  <si>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</si>
  <si>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</si>
  <si>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</si>
  <si>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</si>
  <si>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</si>
  <si>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</si>
  <si>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</si>
  <si>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</si>
  <si>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</si>
  <si>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</si>
  <si>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в том числе персонал:</t>
  </si>
  <si>
    <t>старшие воспитатели</t>
  </si>
  <si>
    <t>младшие воспитатели</t>
  </si>
  <si>
    <t>помощники воспитателей</t>
  </si>
  <si>
    <t>музыкальные работники</t>
  </si>
  <si>
    <t>социальные педагоги</t>
  </si>
  <si>
    <t>воспитатели</t>
  </si>
  <si>
    <t>из него:</t>
  </si>
  <si>
    <t>медицинский персонал - всего</t>
  </si>
  <si>
    <t>врачи</t>
  </si>
  <si>
    <t>медицинские сестры</t>
  </si>
  <si>
    <t>шеф-повар</t>
  </si>
  <si>
    <t>повар</t>
  </si>
  <si>
    <t>другие</t>
  </si>
  <si>
    <t>(без внешних совместителей и работавших по договорам гражданско-правового характера)</t>
  </si>
  <si>
    <t>Численность работников - всего</t>
  </si>
  <si>
    <t>из него заведующий,</t>
  </si>
  <si>
    <t>заместители заведующего</t>
  </si>
  <si>
    <t xml:space="preserve">инструкторы по физической </t>
  </si>
  <si>
    <t>культуре</t>
  </si>
  <si>
    <t>педагоги дополнительного</t>
  </si>
  <si>
    <t>образования</t>
  </si>
  <si>
    <t>Из общей численности учителей-</t>
  </si>
  <si>
    <t xml:space="preserve">учителя, имеющие специальное </t>
  </si>
  <si>
    <t>дефектологическое образование</t>
  </si>
  <si>
    <t xml:space="preserve">25 - 29 </t>
  </si>
  <si>
    <t>50 - 54</t>
  </si>
  <si>
    <t>55 - 59</t>
  </si>
  <si>
    <t>№
строки</t>
  </si>
  <si>
    <t>Требует капитального ремонта</t>
  </si>
  <si>
    <t>Находится в аварийном состоянии</t>
  </si>
  <si>
    <t>Имеет:</t>
  </si>
  <si>
    <t>все виды благоустройства</t>
  </si>
  <si>
    <t>Фактически</t>
  </si>
  <si>
    <t>оплата труда</t>
  </si>
  <si>
    <t>федерального</t>
  </si>
  <si>
    <t>начисления на оплату труда</t>
  </si>
  <si>
    <t>питание</t>
  </si>
  <si>
    <t>услуги связи</t>
  </si>
  <si>
    <t>транспортные услуги</t>
  </si>
  <si>
    <t>коммунальные услуги</t>
  </si>
  <si>
    <t>местного</t>
  </si>
  <si>
    <t>в том числе средства:</t>
  </si>
  <si>
    <t>организаций</t>
  </si>
  <si>
    <t>населения</t>
  </si>
  <si>
    <t>внебюджетных фондов</t>
  </si>
  <si>
    <t>другие внебюджетные средства</t>
  </si>
  <si>
    <t>услуги по содержанию имущества</t>
  </si>
  <si>
    <t>прочие затраты</t>
  </si>
  <si>
    <t>Код по ОКЕИ: тысяча рублей - 384 (с одним десятичным знаком)</t>
  </si>
  <si>
    <t>Справка</t>
  </si>
  <si>
    <t>Среднесписочная численность педагогического персонала (без совместителей)</t>
  </si>
  <si>
    <t>Наименование показателя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</si>
  <si>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</si>
  <si>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</si>
  <si>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</si>
  <si>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</si>
  <si>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</si>
  <si>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</si>
  <si>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из них - девочки</t>
  </si>
  <si>
    <t>ангина (острый тонзиллит)</t>
  </si>
  <si>
    <t>несчастные случаи, отравления, травмы</t>
  </si>
  <si>
    <t>Направления дополнительного образования детей</t>
  </si>
  <si>
    <t>учителя-логопеды</t>
  </si>
  <si>
    <t>учителя-дефектологи</t>
  </si>
  <si>
    <t>педагоги-психологи</t>
  </si>
  <si>
    <t>педагоги-организаторы</t>
  </si>
  <si>
    <t>иностранных источников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</si>
  <si>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</si>
  <si>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</si>
  <si>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</si>
  <si>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</si>
  <si>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территориальному органу Росстата в субъекте Российской Федерации 
по установленному им адресу</t>
  </si>
  <si>
    <t xml:space="preserve">от </t>
  </si>
  <si>
    <t>№</t>
  </si>
  <si>
    <t>юридические лица, осуществляющие деятельность в сфере дошкольного образования:</t>
  </si>
  <si>
    <t>№ 
строки</t>
  </si>
  <si>
    <t>Число групп, единиц</t>
  </si>
  <si>
    <t>из них:</t>
  </si>
  <si>
    <t>Из общего числа (строки 01):</t>
  </si>
  <si>
    <t xml:space="preserve"> (код по ОКЕИ: сутки - 359)</t>
  </si>
  <si>
    <t>Всего зарегистрировано случаев заболевания</t>
  </si>
  <si>
    <t>в том числе обучалось и воспитывалось на языках 
(народов Российской Федерации)</t>
  </si>
  <si>
    <t>Всего
работников</t>
  </si>
  <si>
    <t>обслуживающий персонал - всего</t>
  </si>
  <si>
    <t xml:space="preserve">дефектологов (стр. 10 гр. 3): </t>
  </si>
  <si>
    <t>3.1. Распределение персонала по уровню образования и полу</t>
  </si>
  <si>
    <t>(сумма строк 02, 04)</t>
  </si>
  <si>
    <t>Наименование 
показателей</t>
  </si>
  <si>
    <t>из нее:</t>
  </si>
  <si>
    <t>Код по ОКЕИ: единица - 642</t>
  </si>
  <si>
    <t>из них родительская плата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</si>
  <si>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</si>
  <si>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</si>
  <si>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</si>
  <si>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</si>
  <si>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</si>
  <si>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</si>
  <si>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</si>
  <si>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Наименование 
показателя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</si>
  <si>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</si>
  <si>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детский сад для детей раннего возраста</t>
  </si>
  <si>
    <t>детский сад для детей предшкольного (старшего дошкольного) возраста</t>
  </si>
  <si>
    <t>детский сад общеразвивающего вида с приоритетным осуществлением деятельности по одному из направлений развития детей</t>
  </si>
  <si>
    <t>Раздел 2. Сведения о численности детей</t>
  </si>
  <si>
    <t>2.1. Распределение детей по группам</t>
  </si>
  <si>
    <t>Численность детей, человек</t>
  </si>
  <si>
    <t>группы компенсирующей направленности</t>
  </si>
  <si>
    <t>группы общеразвивающей направленности</t>
  </si>
  <si>
    <t>группы оздоровительной направленности</t>
  </si>
  <si>
    <t>группы комбинированной направленности</t>
  </si>
  <si>
    <t>2.2. Распределение детей по возрасту</t>
  </si>
  <si>
    <t>Число дней, проведенных детьми в группах</t>
  </si>
  <si>
    <t>по болезни детей</t>
  </si>
  <si>
    <t>Из общей численности детей (из стр. 01) - дети-инвалиды (05)</t>
  </si>
  <si>
    <t>2.4. Организация летнего отдыха детей</t>
  </si>
  <si>
    <t>Численность детей, охваченных летними оздоровительными мероприятиями</t>
  </si>
  <si>
    <t>2.5. Число случаев заболевания детей</t>
  </si>
  <si>
    <t>2.6. Язык обучения и воспитания детей</t>
  </si>
  <si>
    <t>Численность детей,
человек</t>
  </si>
  <si>
    <t>Численность 
детей</t>
  </si>
  <si>
    <t>в том числе 
платных</t>
  </si>
  <si>
    <t>из гр. 5 
девочки</t>
  </si>
  <si>
    <t>высшее</t>
  </si>
  <si>
    <t>нальное</t>
  </si>
  <si>
    <t>профессио-</t>
  </si>
  <si>
    <t>среднее</t>
  </si>
  <si>
    <t>3.2. Распределение административного и педагогического персонала по возрасту</t>
  </si>
  <si>
    <t>№  
стро-ки</t>
  </si>
  <si>
    <t>работников, всего</t>
  </si>
  <si>
    <t xml:space="preserve">заведующие, </t>
  </si>
  <si>
    <t>заведующих</t>
  </si>
  <si>
    <t xml:space="preserve">заместители </t>
  </si>
  <si>
    <t>персонал</t>
  </si>
  <si>
    <t xml:space="preserve">педагогический </t>
  </si>
  <si>
    <t>бюджетные средства - всего</t>
  </si>
  <si>
    <t>(сумма строк 03 - 05)</t>
  </si>
  <si>
    <t>педагогического персонала</t>
  </si>
  <si>
    <t>(без совместителей)</t>
  </si>
  <si>
    <t xml:space="preserve">арендная плата за пользование </t>
  </si>
  <si>
    <t>имуществом</t>
  </si>
  <si>
    <t>3.3. Распределение административного и педагогического персонала по стажу работы</t>
  </si>
  <si>
    <t>1.3. Организация деятельности</t>
  </si>
  <si>
    <t>Код
(проставляет отчитывающаяся организация)</t>
  </si>
  <si>
    <t>Находится на капитальном ремонте</t>
  </si>
  <si>
    <t>Код типа поселения</t>
  </si>
  <si>
    <t>для детей с туберкулезной интоксикацией</t>
  </si>
  <si>
    <t>разновозрастные группы</t>
  </si>
  <si>
    <t>Всего,
гр. 3 = сумме
гр. 4 - 11</t>
  </si>
  <si>
    <t>энтериты, колиты и гастроэнтериты, вызванные установленными, не установленными и неточно обозначенными возбудителями</t>
  </si>
  <si>
    <t>до 3</t>
  </si>
  <si>
    <t>Наименование
показателей</t>
  </si>
  <si>
    <t xml:space="preserve"> года)</t>
  </si>
  <si>
    <t>от 3 до 5</t>
  </si>
  <si>
    <t>от 5
до 10</t>
  </si>
  <si>
    <t>от  10
до 15</t>
  </si>
  <si>
    <t>от 15
до 20</t>
  </si>
  <si>
    <t>20
и более</t>
  </si>
  <si>
    <t>закрытый плавательный бассейн (09)</t>
  </si>
  <si>
    <t xml:space="preserve">Среднегодовая численность детей за период с начала отчетного года (10) </t>
  </si>
  <si>
    <t>канализацию</t>
  </si>
  <si>
    <t>Режим работы</t>
  </si>
  <si>
    <t>Деятельность приостановлена</t>
  </si>
  <si>
    <t>Число мест</t>
  </si>
  <si>
    <t>с ограниченными возможностями здоровья</t>
  </si>
  <si>
    <t>в группах
для детей
в возрасте 3 года
и старше</t>
  </si>
  <si>
    <t>в том числе для детей:</t>
  </si>
  <si>
    <t>с нарушением слуха</t>
  </si>
  <si>
    <t>с нарушением речи</t>
  </si>
  <si>
    <t>с нарушением зрения</t>
  </si>
  <si>
    <t>с нарушением интеллекта</t>
  </si>
  <si>
    <t>с задержкой психического развития</t>
  </si>
  <si>
    <t>с нарушением опорно-двигательного аппарата</t>
  </si>
  <si>
    <t>со сложным дефектом</t>
  </si>
  <si>
    <t>другого профиля</t>
  </si>
  <si>
    <t>группы кратковременного пребывания</t>
  </si>
  <si>
    <t>до 3 часов</t>
  </si>
  <si>
    <t>до 4 часов</t>
  </si>
  <si>
    <t>до 5 часов</t>
  </si>
  <si>
    <t>группы круглосуточного пребывания</t>
  </si>
  <si>
    <t>в том числе с режимом работы:</t>
  </si>
  <si>
    <t>Численность детей - всего</t>
  </si>
  <si>
    <t>Численность детей - всего
(сумма строк 02 - 07)</t>
  </si>
  <si>
    <t>2.7. Платные дополнительные образовательные услуги</t>
  </si>
  <si>
    <t>Всего детей, получающих платные дополнительные образовательные услуги (сумма строк 02 - 11)</t>
  </si>
  <si>
    <t>занятия с логопедом</t>
  </si>
  <si>
    <t>занятия с дефектологом</t>
  </si>
  <si>
    <t>занятия с психологом</t>
  </si>
  <si>
    <t>музыкально-ритмические занятия</t>
  </si>
  <si>
    <t>изучение иностранного языка</t>
  </si>
  <si>
    <t>кружки, секции</t>
  </si>
  <si>
    <t>компьютерные игры</t>
  </si>
  <si>
    <t>группы по адаптации детей к школьным условиям</t>
  </si>
  <si>
    <t>другие платные дополнительные образовательные услуги</t>
  </si>
  <si>
    <t>2.8. Число кружков, секций и численность обучающихся в них</t>
  </si>
  <si>
    <t>Число кружков, секций, единиц</t>
  </si>
  <si>
    <t>Численность обучающихся, человек</t>
  </si>
  <si>
    <t>Всего (сумма строк 02 - 04)</t>
  </si>
  <si>
    <t>художественно-эстетическое</t>
  </si>
  <si>
    <t>физкультурно-оздоровительное</t>
  </si>
  <si>
    <t>другие направления дополнительного образования детей</t>
  </si>
  <si>
    <t>Кроме того,
численность
внешних
совместителей</t>
  </si>
  <si>
    <t>Коды по ОКЕИ: квадратный метр - 055; место - 698</t>
  </si>
  <si>
    <t>на правах собственности</t>
  </si>
  <si>
    <t>арендованная</t>
  </si>
  <si>
    <t>другие формы владения</t>
  </si>
  <si>
    <t>Общая площадь зданий и помещений</t>
  </si>
  <si>
    <t>в том числе бюджета:</t>
  </si>
  <si>
    <t>субъекта Российской Федерации</t>
  </si>
  <si>
    <t>Инвестиции, направленные на</t>
  </si>
  <si>
    <t>приобретение основных фондов</t>
  </si>
  <si>
    <t>для часто болеющих детей</t>
  </si>
  <si>
    <t>8</t>
  </si>
  <si>
    <t>в оперативном управлении</t>
  </si>
  <si>
    <t>отопление</t>
  </si>
  <si>
    <t>водоснабжение</t>
  </si>
  <si>
    <t>Коды по ОКЕИ: человек - 792; единица - 642; место - 698</t>
  </si>
  <si>
    <t>Число дней, пропущенных детьми, - всего 
(сумма строк 03, 04)</t>
  </si>
  <si>
    <t>Всего (сумма строк 02, 11, 12, 15, 16, 17)</t>
  </si>
  <si>
    <t>семейные дошкольные группы</t>
  </si>
  <si>
    <t>в том числе в возрасте, лет</t>
  </si>
  <si>
    <t>Код по ОКЕИ: человеко-день - 540</t>
  </si>
  <si>
    <t>в том числе детьми в возрасте 
3 года и старше</t>
  </si>
  <si>
    <t>из них дети
в возрасте 3 года и старше</t>
  </si>
  <si>
    <t>из них у детей в возрасте
3 года и старше</t>
  </si>
  <si>
    <t>(сумма строк 02, 04, 16, 17, 18, 21)</t>
  </si>
  <si>
    <t>педагогический - всего</t>
  </si>
  <si>
    <t>(сумма строк 05 - 15)</t>
  </si>
  <si>
    <t>другие педагогические работники</t>
  </si>
  <si>
    <t>административный - всего</t>
  </si>
  <si>
    <t>(сумма строк 22 - 24)</t>
  </si>
  <si>
    <t>25</t>
  </si>
  <si>
    <t>в том числе в возрасте (число полных лет по состоянию на 1 января 20</t>
  </si>
  <si>
    <t>30 - 39</t>
  </si>
  <si>
    <t>40 - 44</t>
  </si>
  <si>
    <t>60 лет 
и старше</t>
  </si>
  <si>
    <t>моложе 
25 лет</t>
  </si>
  <si>
    <t>в том числе имеют общий стаж работы, лет:</t>
  </si>
  <si>
    <t>из нее площадь по форме владения, пользования:</t>
  </si>
  <si>
    <t xml:space="preserve"> мест</t>
  </si>
  <si>
    <t>Число мест в изоляторе (06)</t>
  </si>
  <si>
    <t>внебюджетные средства:</t>
  </si>
  <si>
    <t>(сумма строк 07, 08, 10 - 12)</t>
  </si>
  <si>
    <t>(сумма строк 02, 06)</t>
  </si>
  <si>
    <t>(сумма строк 02, 04 - 11)</t>
  </si>
  <si>
    <t>Из гр. 3 - женщины</t>
  </si>
  <si>
    <t>45 - 49</t>
  </si>
  <si>
    <t>СВЕДЕНИЯ О ДЕЯТЕЛЬНОСТИ ДОШКОЛЬНОЙ ОБРАЗОВАТЕЛЬНОЙ ОРГАНИЗАЦИИ</t>
  </si>
  <si>
    <t>Приказ Росстата:
Об утверждении формы
от 29.08.2013 № 349
О внесении изменений (при наличии)</t>
  </si>
  <si>
    <t>1.1. Тип и вид организации</t>
  </si>
  <si>
    <t>дошкольная образовательная организация</t>
  </si>
  <si>
    <t>образовательная организация для детей дошкольного и младшего школьного возраста</t>
  </si>
  <si>
    <t>Вид дошкольной образовательной организации:</t>
  </si>
  <si>
    <t>Тип организации:</t>
  </si>
  <si>
    <t>1.2. Организационная структура организации</t>
  </si>
  <si>
    <t>Самостоятельная организация</t>
  </si>
  <si>
    <t>Обособленное структурное подразделение (филиал) дошкольной образовательной организации</t>
  </si>
  <si>
    <t>Обособленное структурное подразделение (филиал) общеобразовательной организации</t>
  </si>
  <si>
    <t>Подразделения (группы) дошкольного образования, организованные при общеобразовательной организации</t>
  </si>
  <si>
    <t>Имеется ли в организации орган коллегиального управления с участием общественности</t>
  </si>
  <si>
    <t>Из строки 01 - обучающиеся
по программе первого класса общеобразовательной организации</t>
  </si>
  <si>
    <t>2.3. Посещаемость организаций</t>
  </si>
  <si>
    <t xml:space="preserve">Число дней работы организации за период с начала отчетного года (05) </t>
  </si>
  <si>
    <t>из них обучающихся
по программе первого класса общеобразовательной организации</t>
  </si>
  <si>
    <t>индивидуальное или групповое обучение по программам дошкольного образования детей, не посещающих отчитывающуюся дошкольную организацию</t>
  </si>
  <si>
    <t>Раздел 3. Сведения о персонале организации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</si>
  <si>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стр. 02) (26)</t>
  </si>
  <si>
    <t>из административного и педагогического персонала (стр. 02 - 15) имеют</t>
  </si>
  <si>
    <t>образование:</t>
  </si>
  <si>
    <t>Численность админи-</t>
  </si>
  <si>
    <t>стративного персонала</t>
  </si>
  <si>
    <t xml:space="preserve">и педагогических </t>
  </si>
  <si>
    <t>из общей</t>
  </si>
  <si>
    <t>численности</t>
  </si>
  <si>
    <t>работников</t>
  </si>
  <si>
    <t>(гр. 3) имеют</t>
  </si>
  <si>
    <t>педагогический</t>
  </si>
  <si>
    <t>стаж, всего</t>
  </si>
  <si>
    <t>(сумма</t>
  </si>
  <si>
    <t>гр. 11 - 16)</t>
  </si>
  <si>
    <t>Общая площадь</t>
  </si>
  <si>
    <t>зданий и</t>
  </si>
  <si>
    <t>помещений</t>
  </si>
  <si>
    <t>(сумма гр. 4 - 7)</t>
  </si>
  <si>
    <t>Из общей</t>
  </si>
  <si>
    <t>площади (гр. 3) -</t>
  </si>
  <si>
    <t>площадь, сданная</t>
  </si>
  <si>
    <t>в аренду</t>
  </si>
  <si>
    <t>(субаренду)</t>
  </si>
  <si>
    <t>площадь помещений, используемых непосредственно для</t>
  </si>
  <si>
    <t>нужд образовательной организации</t>
  </si>
  <si>
    <t>групповых ячеек</t>
  </si>
  <si>
    <t>(раздевальная, групповая, спальня, буфетная, туалетная)</t>
  </si>
  <si>
    <t>дополнительных помещений для занятий с детьми,</t>
  </si>
  <si>
    <t>предназначенных для поочередного использования всеми</t>
  </si>
  <si>
    <t>или несколькими детскими группами (музыкальный зал,</t>
  </si>
  <si>
    <t>физкультурный зал, бассейн, кабинет логопеда и др.)</t>
  </si>
  <si>
    <t>,</t>
  </si>
  <si>
    <t>, физкультурный зал (08)</t>
  </si>
  <si>
    <t>, зимний сад (10)</t>
  </si>
  <si>
    <t>.</t>
  </si>
  <si>
    <t>Всего работников (сумма
гр. 4 - 9)</t>
  </si>
  <si>
    <t>Из строки 03 - площадь групповых ячеек для детей</t>
  </si>
  <si>
    <t>в возрасте 3 года и старше</t>
  </si>
  <si>
    <t>Число зданий организации - всего (07)</t>
  </si>
  <si>
    <t>находятся в аварийном состоянии (08)</t>
  </si>
  <si>
    <t>требуют капитального ремонта (09)</t>
  </si>
  <si>
    <t>Число персональных компьютеров (10)</t>
  </si>
  <si>
    <t>из них доступны для использования детьми (11)</t>
  </si>
  <si>
    <t>Число компьютеров, имеющих доступ к сети Интернет (12)</t>
  </si>
  <si>
    <t>Наличие адреса электронной почты (укажите соответствующий код: да - 1; нет - 0) (13)</t>
  </si>
  <si>
    <t>Дошкольная образовательная организация (укажите соответствующий код: да - 1, нет - 0):</t>
  </si>
  <si>
    <t>имеет собственный сайт в сети Интернет (14)</t>
  </si>
  <si>
    <t>предоставляет на своем сайте нормативно закрепленный перечень сведений о совей деятельности (15)</t>
  </si>
  <si>
    <t>4.2. Техническое состояние зданий дошкольной образовательной организации. Электронные ресурсы</t>
  </si>
  <si>
    <t>5.2. Расходы организации</t>
  </si>
  <si>
    <t>E-mail:</t>
  </si>
  <si>
    <t>Раздел 1. Общие сведения об организации</t>
  </si>
  <si>
    <t>Вид образовательной организации для детей дошкольного и младшего школьного возраста:</t>
  </si>
  <si>
    <t>группы по присмотру и уходу за детьми</t>
  </si>
  <si>
    <t>из них педагогическое</t>
  </si>
  <si>
    <t>Всего 
работников
(сумма
гр. 4 - 11)</t>
  </si>
  <si>
    <t>в том числе имеют педагогический
стаж работы, лет:</t>
  </si>
  <si>
    <t>Раздел 4. Материально-техническая база организации</t>
  </si>
  <si>
    <t>Раздел 5. Финансово-экономическая деятельность организации</t>
  </si>
  <si>
    <t>5.1. Распределение объема средств организации по источникам их получения</t>
  </si>
  <si>
    <t>Расходы организации - всего</t>
  </si>
  <si>
    <t>из них вывезены на дачи дошкольной организацией</t>
  </si>
  <si>
    <t>4.1. Площадь помещений дошкольной образовательной организации</t>
  </si>
  <si>
    <t>Дошкольная образовательная организация имеет (укажите соответствующий код: да - 1, нет - 0): музыкальный зал (07)</t>
  </si>
  <si>
    <t>Объем средств организации - всего</t>
  </si>
  <si>
    <t>Приложение № 10</t>
  </si>
  <si>
    <t>в том числе для детей в возрасте 
3 года и старше</t>
  </si>
  <si>
    <t xml:space="preserve">  в том числе:</t>
  </si>
  <si>
    <t xml:space="preserve"> г.):</t>
  </si>
  <si>
    <t>из гр. 3 - дети, которым
к 1 сентября следующего за отчетным года исполнится лет:</t>
  </si>
  <si>
    <t>0</t>
  </si>
  <si>
    <t xml:space="preserve"> </t>
  </si>
  <si>
    <t>русский</t>
  </si>
  <si>
    <t>25-1-07</t>
  </si>
  <si>
    <t>vketdou6@vtomske.ru</t>
  </si>
  <si>
    <t xml:space="preserve">Муниципальное автономное дошкольное образовательное учреждение " Верхнекетский детский сад" Верхнекетского района  Томской области </t>
  </si>
  <si>
    <t>636500, Томская область, Верхнекетский район, р.п.Белый Яр, ул.Чапаева, 7</t>
  </si>
  <si>
    <t>49393620</t>
  </si>
  <si>
    <t>ведущий экономист</t>
  </si>
  <si>
    <t>Тупицина О. А.</t>
  </si>
  <si>
    <t>января</t>
  </si>
  <si>
    <t>155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</si>
</sst>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justify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6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 wrapText="1"/>
    </xf>
    <xf numFmtId="49" fontId="1" fillId="0" borderId="26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/>
    </xf>
    <xf numFmtId="0" fontId="3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right" vertical="top"/>
    </xf>
    <xf numFmtId="0" fontId="1" fillId="33" borderId="27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0" xfId="0" applyFont="1" applyBorder="1" applyAlignment="1">
      <alignment horizontal="left" vertical="top" wrapText="1" inden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2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5" fillId="0" borderId="0" xfId="0" applyFont="1" applyAlignment="1">
      <alignment/>
    </xf>
    <xf numFmtId="0" fontId="1" fillId="0" borderId="22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49" fontId="1" fillId="0" borderId="22" xfId="0" applyNumberFormat="1" applyFont="1" applyBorder="1" applyAlignment="1">
      <alignment horizontal="left" wrapText="1" indent="2"/>
    </xf>
    <xf numFmtId="0" fontId="1" fillId="0" borderId="19" xfId="0" applyFont="1" applyBorder="1" applyAlignment="1">
      <alignment horizontal="left" wrapText="1" indent="2"/>
    </xf>
    <xf numFmtId="0" fontId="1" fillId="0" borderId="26" xfId="0" applyFont="1" applyBorder="1" applyAlignment="1">
      <alignment horizontal="left" wrapText="1" indent="2"/>
    </xf>
    <xf numFmtId="0" fontId="1" fillId="0" borderId="22" xfId="0" applyFont="1" applyBorder="1" applyAlignment="1">
      <alignment horizontal="left" wrapText="1" indent="3"/>
    </xf>
    <xf numFmtId="0" fontId="1" fillId="0" borderId="22" xfId="0" applyFont="1" applyBorder="1" applyAlignment="1">
      <alignment horizontal="left" wrapText="1" indent="2"/>
    </xf>
    <xf numFmtId="0" fontId="1" fillId="0" borderId="17" xfId="0" applyFont="1" applyBorder="1" applyAlignment="1">
      <alignment horizontal="left" indent="3"/>
    </xf>
    <xf numFmtId="0" fontId="1" fillId="0" borderId="19" xfId="0" applyFont="1" applyFill="1" applyBorder="1" applyAlignment="1">
      <alignment horizontal="left" wrapText="1" indent="2"/>
    </xf>
    <xf numFmtId="0" fontId="1" fillId="0" borderId="19" xfId="0" applyFont="1" applyBorder="1" applyAlignment="1">
      <alignment horizontal="left" indent="3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9" xfId="0" applyFont="1" applyBorder="1" applyAlignment="1">
      <alignment horizontal="left" wrapText="1" indent="1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left" wrapText="1" indent="4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49" fontId="1" fillId="0" borderId="33" xfId="0" applyNumberFormat="1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left"/>
    </xf>
    <xf numFmtId="49" fontId="1" fillId="0" borderId="20" xfId="0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33" borderId="28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49" fontId="2" fillId="0" borderId="33" xfId="0" applyNumberFormat="1" applyFont="1" applyFill="1" applyBorder="1" applyAlignment="1">
      <alignment horizontal="left"/>
    </xf>
    <xf numFmtId="49" fontId="1" fillId="0" borderId="33" xfId="0" applyNumberFormat="1" applyFont="1" applyFill="1" applyBorder="1" applyAlignment="1">
      <alignment horizontal="left"/>
    </xf>
    <xf numFmtId="0" fontId="2" fillId="0" borderId="33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49" fontId="1" fillId="0" borderId="37" xfId="0" applyNumberFormat="1" applyFont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Border="1" applyAlignment="1">
      <alignment horizontal="left" wrapText="1" indent="2"/>
    </xf>
    <xf numFmtId="0" fontId="1" fillId="0" borderId="37" xfId="0" applyFont="1" applyBorder="1" applyAlignment="1">
      <alignment horizontal="left" wrapText="1" indent="2"/>
    </xf>
    <xf numFmtId="0" fontId="2" fillId="0" borderId="3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0" fontId="2" fillId="0" borderId="37" xfId="0" applyFont="1" applyBorder="1" applyAlignment="1">
      <alignment horizontal="center" vertical="top"/>
    </xf>
    <xf numFmtId="49" fontId="1" fillId="0" borderId="37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left" indent="2"/>
    </xf>
    <xf numFmtId="0" fontId="1" fillId="0" borderId="24" xfId="0" applyFont="1" applyBorder="1" applyAlignment="1">
      <alignment horizontal="left" indent="2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" fillId="0" borderId="20" xfId="0" applyFont="1" applyBorder="1" applyAlignment="1">
      <alignment horizontal="left" wrapText="1" indent="1"/>
    </xf>
    <xf numFmtId="0" fontId="1" fillId="0" borderId="21" xfId="0" applyFont="1" applyBorder="1" applyAlignment="1">
      <alignment horizontal="left" wrapText="1" indent="1"/>
    </xf>
    <xf numFmtId="0" fontId="2" fillId="0" borderId="26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3" xfId="0" applyFont="1" applyBorder="1" applyAlignment="1">
      <alignment horizontal="left" wrapText="1" indent="1"/>
    </xf>
    <xf numFmtId="0" fontId="1" fillId="0" borderId="38" xfId="0" applyFont="1" applyBorder="1" applyAlignment="1">
      <alignment horizontal="left" wrapText="1" indent="1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6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3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49" fontId="1" fillId="0" borderId="26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3" xfId="0" applyFont="1" applyBorder="1" applyAlignment="1">
      <alignment horizontal="left" wrapText="1" indent="2"/>
    </xf>
    <xf numFmtId="0" fontId="1" fillId="0" borderId="23" xfId="0" applyFont="1" applyBorder="1" applyAlignment="1">
      <alignment horizontal="left" indent="3"/>
    </xf>
    <xf numFmtId="0" fontId="1" fillId="0" borderId="24" xfId="0" applyFont="1" applyBorder="1" applyAlignment="1">
      <alignment horizontal="left" indent="3"/>
    </xf>
    <xf numFmtId="0" fontId="1" fillId="0" borderId="20" xfId="0" applyFont="1" applyBorder="1" applyAlignment="1">
      <alignment horizontal="left" wrapText="1" indent="2"/>
    </xf>
    <xf numFmtId="0" fontId="1" fillId="0" borderId="21" xfId="0" applyFont="1" applyBorder="1" applyAlignment="1">
      <alignment horizontal="left" wrapText="1" indent="2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33" xfId="0" applyFont="1" applyBorder="1" applyAlignment="1">
      <alignment horizontal="left" vertical="top" wrapText="1" indent="1"/>
    </xf>
    <xf numFmtId="0" fontId="1" fillId="0" borderId="38" xfId="0" applyFont="1" applyBorder="1" applyAlignment="1">
      <alignment horizontal="left" vertical="top" wrapText="1" indent="1"/>
    </xf>
    <xf numFmtId="49" fontId="1" fillId="0" borderId="37" xfId="0" applyNumberFormat="1" applyFont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center" wrapText="1"/>
    </xf>
    <xf numFmtId="49" fontId="1" fillId="0" borderId="33" xfId="0" applyNumberFormat="1" applyFont="1" applyBorder="1" applyAlignment="1">
      <alignment horizontal="center" wrapText="1"/>
    </xf>
    <xf numFmtId="49" fontId="1" fillId="0" borderId="38" xfId="0" applyNumberFormat="1" applyFont="1" applyBorder="1" applyAlignment="1">
      <alignment horizontal="center" wrapText="1"/>
    </xf>
    <xf numFmtId="0" fontId="1" fillId="0" borderId="37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left" wrapText="1" indent="2"/>
    </xf>
    <xf numFmtId="0" fontId="1" fillId="0" borderId="39" xfId="0" applyFont="1" applyBorder="1" applyAlignment="1">
      <alignment horizontal="left" wrapText="1" indent="2"/>
    </xf>
    <xf numFmtId="0" fontId="1" fillId="0" borderId="40" xfId="0" applyFont="1" applyBorder="1" applyAlignment="1">
      <alignment horizontal="left" wrapText="1" indent="1"/>
    </xf>
    <xf numFmtId="0" fontId="1" fillId="0" borderId="38" xfId="0" applyFont="1" applyBorder="1" applyAlignment="1">
      <alignment wrapText="1"/>
    </xf>
    <xf numFmtId="0" fontId="1" fillId="0" borderId="37" xfId="0" applyFont="1" applyBorder="1" applyAlignment="1">
      <alignment wrapText="1"/>
    </xf>
    <xf numFmtId="49" fontId="1" fillId="0" borderId="20" xfId="0" applyNumberFormat="1" applyFont="1" applyFill="1" applyBorder="1" applyAlignment="1">
      <alignment horizontal="left"/>
    </xf>
    <xf numFmtId="0" fontId="1" fillId="0" borderId="37" xfId="0" applyFont="1" applyBorder="1" applyAlignment="1">
      <alignment horizontal="left" wrapText="1" indent="1"/>
    </xf>
    <xf numFmtId="0" fontId="1" fillId="0" borderId="33" xfId="0" applyFont="1" applyBorder="1" applyAlignment="1">
      <alignment horizontal="left" indent="1"/>
    </xf>
    <xf numFmtId="0" fontId="1" fillId="0" borderId="33" xfId="0" applyFont="1" applyBorder="1" applyAlignment="1">
      <alignment horizontal="left" wrapText="1"/>
    </xf>
    <xf numFmtId="49" fontId="1" fillId="0" borderId="37" xfId="0" applyNumberFormat="1" applyFont="1" applyBorder="1" applyAlignment="1">
      <alignment horizontal="center" vertical="center"/>
    </xf>
    <xf numFmtId="0" fontId="1" fillId="0" borderId="38" xfId="0" applyFont="1" applyFill="1" applyBorder="1" applyAlignment="1">
      <alignment horizontal="left" wrapText="1" indent="1"/>
    </xf>
    <xf numFmtId="0" fontId="1" fillId="0" borderId="37" xfId="0" applyFont="1" applyFill="1" applyBorder="1" applyAlignment="1">
      <alignment horizontal="left" wrapText="1" indent="1"/>
    </xf>
    <xf numFmtId="0" fontId="1" fillId="0" borderId="26" xfId="0" applyFont="1" applyBorder="1" applyAlignment="1">
      <alignment horizontal="left" wrapText="1" indent="1"/>
    </xf>
    <xf numFmtId="49" fontId="1" fillId="0" borderId="22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0" fontId="1" fillId="0" borderId="24" xfId="0" applyFont="1" applyBorder="1" applyAlignment="1">
      <alignment horizontal="left" wrapText="1" indent="3"/>
    </xf>
    <xf numFmtId="0" fontId="1" fillId="0" borderId="39" xfId="0" applyFont="1" applyBorder="1" applyAlignment="1">
      <alignment horizontal="left" wrapText="1" indent="3"/>
    </xf>
    <xf numFmtId="0" fontId="1" fillId="0" borderId="37" xfId="0" applyFont="1" applyBorder="1" applyAlignment="1">
      <alignment/>
    </xf>
    <xf numFmtId="49" fontId="1" fillId="0" borderId="37" xfId="0" applyNumberFormat="1" applyFont="1" applyBorder="1" applyAlignment="1">
      <alignment horizontal="center" vertical="top"/>
    </xf>
    <xf numFmtId="0" fontId="1" fillId="0" borderId="21" xfId="0" applyFont="1" applyBorder="1" applyAlignment="1">
      <alignment horizontal="left" indent="1"/>
    </xf>
    <xf numFmtId="0" fontId="1" fillId="0" borderId="40" xfId="0" applyFont="1" applyBorder="1" applyAlignment="1">
      <alignment horizontal="left" indent="1"/>
    </xf>
    <xf numFmtId="0" fontId="1" fillId="0" borderId="38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 horizontal="left" indent="1"/>
    </xf>
    <xf numFmtId="0" fontId="1" fillId="0" borderId="37" xfId="0" applyFont="1" applyBorder="1" applyAlignment="1">
      <alignment horizontal="left" indent="1"/>
    </xf>
    <xf numFmtId="0" fontId="1" fillId="0" borderId="39" xfId="0" applyFont="1" applyBorder="1" applyAlignment="1">
      <alignment horizontal="left" indent="2"/>
    </xf>
    <xf numFmtId="49" fontId="1" fillId="0" borderId="20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left"/>
    </xf>
    <xf numFmtId="0" fontId="1" fillId="0" borderId="22" xfId="0" applyNumberFormat="1" applyFont="1" applyBorder="1" applyAlignment="1">
      <alignment horizontal="left"/>
    </xf>
    <xf numFmtId="0" fontId="1" fillId="0" borderId="23" xfId="0" applyNumberFormat="1" applyFont="1" applyBorder="1" applyAlignment="1">
      <alignment horizontal="left"/>
    </xf>
    <xf numFmtId="0" fontId="1" fillId="0" borderId="24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left"/>
    </xf>
    <xf numFmtId="0" fontId="1" fillId="0" borderId="20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left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2" fillId="0" borderId="22" xfId="0" applyNumberFormat="1" applyFont="1" applyFill="1" applyBorder="1" applyAlignment="1">
      <alignment horizontal="left"/>
    </xf>
    <xf numFmtId="0" fontId="2" fillId="0" borderId="23" xfId="0" applyNumberFormat="1" applyFont="1" applyFill="1" applyBorder="1" applyAlignment="1">
      <alignment horizontal="left"/>
    </xf>
    <xf numFmtId="0" fontId="2" fillId="0" borderId="24" xfId="0" applyNumberFormat="1" applyFont="1" applyFill="1" applyBorder="1" applyAlignment="1">
      <alignment horizontal="left"/>
    </xf>
    <xf numFmtId="0" fontId="2" fillId="0" borderId="19" xfId="0" applyNumberFormat="1" applyFont="1" applyFill="1" applyBorder="1" applyAlignment="1">
      <alignment horizontal="left"/>
    </xf>
    <xf numFmtId="0" fontId="2" fillId="0" borderId="20" xfId="0" applyNumberFormat="1" applyFont="1" applyFill="1" applyBorder="1" applyAlignment="1">
      <alignment horizontal="left"/>
    </xf>
    <xf numFmtId="0" fontId="2" fillId="0" borderId="21" xfId="0" applyNumberFormat="1" applyFont="1" applyFill="1" applyBorder="1" applyAlignment="1">
      <alignment horizontal="left"/>
    </xf>
    <xf numFmtId="49" fontId="1" fillId="0" borderId="26" xfId="0" applyNumberFormat="1" applyFont="1" applyBorder="1" applyAlignment="1">
      <alignment horizontal="left" wrapText="1" indent="1"/>
    </xf>
    <xf numFmtId="49" fontId="1" fillId="0" borderId="33" xfId="0" applyNumberFormat="1" applyFont="1" applyBorder="1" applyAlignment="1">
      <alignment horizontal="left" wrapText="1" indent="1"/>
    </xf>
    <xf numFmtId="49" fontId="1" fillId="0" borderId="38" xfId="0" applyNumberFormat="1" applyFont="1" applyBorder="1" applyAlignment="1">
      <alignment horizontal="left" wrapText="1" indent="1"/>
    </xf>
    <xf numFmtId="49" fontId="1" fillId="0" borderId="20" xfId="0" applyNumberFormat="1" applyFont="1" applyBorder="1" applyAlignment="1">
      <alignment horizontal="left" wrapText="1" indent="1"/>
    </xf>
    <xf numFmtId="49" fontId="1" fillId="0" borderId="21" xfId="0" applyNumberFormat="1" applyFont="1" applyBorder="1" applyAlignment="1">
      <alignment horizontal="left" wrapText="1" indent="1"/>
    </xf>
    <xf numFmtId="49" fontId="1" fillId="0" borderId="19" xfId="0" applyNumberFormat="1" applyFont="1" applyBorder="1" applyAlignment="1">
      <alignment horizontal="left" wrapText="1" indent="1"/>
    </xf>
    <xf numFmtId="49" fontId="1" fillId="0" borderId="23" xfId="0" applyNumberFormat="1" applyFont="1" applyBorder="1" applyAlignment="1">
      <alignment horizontal="left" wrapText="1"/>
    </xf>
    <xf numFmtId="49" fontId="1" fillId="0" borderId="24" xfId="0" applyNumberFormat="1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left" wrapText="1" indent="1"/>
    </xf>
    <xf numFmtId="49" fontId="1" fillId="0" borderId="24" xfId="0" applyNumberFormat="1" applyFont="1" applyBorder="1" applyAlignment="1">
      <alignment horizontal="left" wrapText="1" indent="1"/>
    </xf>
    <xf numFmtId="0" fontId="2" fillId="0" borderId="37" xfId="0" applyNumberFormat="1" applyFont="1" applyFill="1" applyBorder="1" applyAlignment="1">
      <alignment horizontal="left"/>
    </xf>
    <xf numFmtId="0" fontId="1" fillId="0" borderId="37" xfId="0" applyNumberFormat="1" applyFont="1" applyFill="1" applyBorder="1" applyAlignment="1">
      <alignment horizontal="left"/>
    </xf>
    <xf numFmtId="0" fontId="1" fillId="0" borderId="37" xfId="0" applyNumberFormat="1" applyFont="1" applyBorder="1" applyAlignment="1">
      <alignment horizontal="left"/>
    </xf>
    <xf numFmtId="0" fontId="1" fillId="0" borderId="22" xfId="0" applyNumberFormat="1" applyFont="1" applyFill="1" applyBorder="1" applyAlignment="1">
      <alignment horizontal="left"/>
    </xf>
    <xf numFmtId="0" fontId="1" fillId="0" borderId="23" xfId="0" applyNumberFormat="1" applyFont="1" applyFill="1" applyBorder="1" applyAlignment="1">
      <alignment horizontal="left"/>
    </xf>
    <xf numFmtId="0" fontId="1" fillId="0" borderId="24" xfId="0" applyNumberFormat="1" applyFont="1" applyFill="1" applyBorder="1" applyAlignment="1">
      <alignment horizontal="left"/>
    </xf>
    <xf numFmtId="0" fontId="1" fillId="0" borderId="19" xfId="0" applyNumberFormat="1" applyFont="1" applyFill="1" applyBorder="1" applyAlignment="1">
      <alignment horizontal="left"/>
    </xf>
    <xf numFmtId="0" fontId="1" fillId="0" borderId="20" xfId="0" applyNumberFormat="1" applyFont="1" applyFill="1" applyBorder="1" applyAlignment="1">
      <alignment horizontal="left"/>
    </xf>
    <xf numFmtId="0" fontId="1" fillId="0" borderId="21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0" fontId="1" fillId="0" borderId="17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18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0" fontId="2" fillId="0" borderId="17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18" xfId="0" applyNumberFormat="1" applyFont="1" applyFill="1" applyBorder="1" applyAlignment="1">
      <alignment horizontal="left"/>
    </xf>
    <xf numFmtId="49" fontId="1" fillId="0" borderId="22" xfId="0" applyNumberFormat="1" applyFont="1" applyBorder="1" applyAlignment="1">
      <alignment horizontal="left" wrapText="1" indent="1"/>
    </xf>
    <xf numFmtId="49" fontId="1" fillId="0" borderId="33" xfId="0" applyNumberFormat="1" applyFont="1" applyBorder="1" applyAlignment="1">
      <alignment horizontal="left" wrapText="1"/>
    </xf>
    <xf numFmtId="49" fontId="1" fillId="0" borderId="38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 wrapText="1"/>
    </xf>
    <xf numFmtId="0" fontId="1" fillId="0" borderId="37" xfId="0" applyNumberFormat="1" applyFont="1" applyBorder="1" applyAlignment="1">
      <alignment horizontal="center" vertical="top"/>
    </xf>
    <xf numFmtId="0" fontId="1" fillId="0" borderId="26" xfId="0" applyNumberFormat="1" applyFont="1" applyBorder="1" applyAlignment="1">
      <alignment horizontal="center" vertical="top"/>
    </xf>
    <xf numFmtId="0" fontId="1" fillId="0" borderId="33" xfId="0" applyNumberFormat="1" applyFont="1" applyBorder="1" applyAlignment="1">
      <alignment horizontal="center" vertical="top"/>
    </xf>
    <xf numFmtId="0" fontId="1" fillId="0" borderId="38" xfId="0" applyNumberFormat="1" applyFont="1" applyBorder="1" applyAlignment="1">
      <alignment horizontal="center" vertical="top"/>
    </xf>
    <xf numFmtId="0" fontId="2" fillId="0" borderId="22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" fillId="0" borderId="33" xfId="0" applyNumberFormat="1" applyFont="1" applyFill="1" applyBorder="1" applyAlignment="1">
      <alignment horizontal="center"/>
    </xf>
    <xf numFmtId="0" fontId="2" fillId="0" borderId="38" xfId="0" applyNumberFormat="1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left" wrapText="1" indent="3"/>
    </xf>
    <xf numFmtId="49" fontId="1" fillId="0" borderId="24" xfId="0" applyNumberFormat="1" applyFont="1" applyBorder="1" applyAlignment="1">
      <alignment horizontal="left" wrapText="1" indent="3"/>
    </xf>
    <xf numFmtId="49" fontId="1" fillId="0" borderId="20" xfId="0" applyNumberFormat="1" applyFont="1" applyBorder="1" applyAlignment="1">
      <alignment horizontal="left" wrapText="1" indent="3"/>
    </xf>
    <xf numFmtId="49" fontId="1" fillId="0" borderId="21" xfId="0" applyNumberFormat="1" applyFont="1" applyBorder="1" applyAlignment="1">
      <alignment horizontal="left" wrapText="1" indent="3"/>
    </xf>
    <xf numFmtId="49" fontId="1" fillId="0" borderId="23" xfId="0" applyNumberFormat="1" applyFont="1" applyBorder="1" applyAlignment="1">
      <alignment horizontal="left" wrapText="1" indent="2"/>
    </xf>
    <xf numFmtId="49" fontId="1" fillId="0" borderId="24" xfId="0" applyNumberFormat="1" applyFont="1" applyBorder="1" applyAlignment="1">
      <alignment horizontal="left" wrapText="1" indent="2"/>
    </xf>
    <xf numFmtId="0" fontId="1" fillId="0" borderId="26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0" xfId="0" applyFont="1" applyBorder="1" applyAlignment="1">
      <alignment horizontal="left" indent="1"/>
    </xf>
    <xf numFmtId="0" fontId="1" fillId="0" borderId="23" xfId="0" applyFont="1" applyBorder="1" applyAlignment="1">
      <alignment horizontal="left" indent="1"/>
    </xf>
    <xf numFmtId="0" fontId="1" fillId="0" borderId="24" xfId="0" applyFont="1" applyBorder="1" applyAlignment="1">
      <alignment horizontal="left" indent="1"/>
    </xf>
    <xf numFmtId="0" fontId="2" fillId="0" borderId="1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1" fillId="0" borderId="18" xfId="0" applyFont="1" applyBorder="1" applyAlignment="1">
      <alignment horizontal="left" inden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9" xfId="0" applyFont="1" applyBorder="1" applyAlignment="1">
      <alignment horizontal="center" wrapText="1"/>
    </xf>
    <xf numFmtId="0" fontId="1" fillId="0" borderId="33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39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 indent="1"/>
    </xf>
    <xf numFmtId="0" fontId="1" fillId="0" borderId="18" xfId="0" applyFont="1" applyBorder="1" applyAlignment="1">
      <alignment horizontal="left" wrapText="1" indent="1"/>
    </xf>
    <xf numFmtId="0" fontId="1" fillId="0" borderId="23" xfId="0" applyFont="1" applyBorder="1" applyAlignment="1">
      <alignment horizontal="left" wrapText="1" indent="3"/>
    </xf>
    <xf numFmtId="0" fontId="1" fillId="0" borderId="0" xfId="0" applyFont="1" applyBorder="1" applyAlignment="1">
      <alignment horizontal="left" wrapText="1" indent="2"/>
    </xf>
    <xf numFmtId="0" fontId="1" fillId="0" borderId="18" xfId="0" applyFont="1" applyBorder="1" applyAlignment="1">
      <alignment horizontal="left" wrapText="1" indent="2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23" xfId="0" applyFont="1" applyBorder="1" applyAlignment="1">
      <alignment horizontal="left" wrapText="1" indent="2"/>
    </xf>
    <xf numFmtId="0" fontId="1" fillId="0" borderId="23" xfId="0" applyFont="1" applyBorder="1" applyAlignment="1">
      <alignment horizontal="left" wrapText="1" indent="4"/>
    </xf>
    <xf numFmtId="0" fontId="1" fillId="0" borderId="24" xfId="0" applyFont="1" applyBorder="1" applyAlignment="1">
      <alignment horizontal="left" wrapText="1" indent="4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169" fontId="2" fillId="0" borderId="22" xfId="0" applyNumberFormat="1" applyFont="1" applyFill="1" applyBorder="1" applyAlignment="1">
      <alignment horizontal="center"/>
    </xf>
    <xf numFmtId="169" fontId="2" fillId="0" borderId="23" xfId="0" applyNumberFormat="1" applyFont="1" applyFill="1" applyBorder="1" applyAlignment="1">
      <alignment horizontal="center"/>
    </xf>
    <xf numFmtId="169" fontId="2" fillId="0" borderId="24" xfId="0" applyNumberFormat="1" applyFont="1" applyFill="1" applyBorder="1" applyAlignment="1">
      <alignment horizontal="center"/>
    </xf>
    <xf numFmtId="169" fontId="2" fillId="0" borderId="19" xfId="0" applyNumberFormat="1" applyFont="1" applyFill="1" applyBorder="1" applyAlignment="1">
      <alignment horizontal="center"/>
    </xf>
    <xf numFmtId="169" fontId="2" fillId="0" borderId="20" xfId="0" applyNumberFormat="1" applyFont="1" applyFill="1" applyBorder="1" applyAlignment="1">
      <alignment horizontal="center"/>
    </xf>
    <xf numFmtId="169" fontId="2" fillId="0" borderId="21" xfId="0" applyNumberFormat="1" applyFont="1" applyFill="1" applyBorder="1" applyAlignment="1">
      <alignment horizontal="center"/>
    </xf>
    <xf numFmtId="169" fontId="2" fillId="0" borderId="37" xfId="0" applyNumberFormat="1" applyFont="1" applyFill="1" applyBorder="1" applyAlignment="1">
      <alignment horizontal="center"/>
    </xf>
    <xf numFmtId="0" fontId="1" fillId="0" borderId="38" xfId="0" applyFont="1" applyBorder="1" applyAlignment="1">
      <alignment horizontal="left" wrapText="1" indent="3"/>
    </xf>
    <xf numFmtId="0" fontId="1" fillId="0" borderId="37" xfId="0" applyFont="1" applyBorder="1" applyAlignment="1">
      <alignment horizontal="left" wrapText="1" indent="3"/>
    </xf>
    <xf numFmtId="0" fontId="1" fillId="0" borderId="40" xfId="0" applyFont="1" applyBorder="1" applyAlignment="1">
      <alignment horizontal="left" wrapText="1" indent="2"/>
    </xf>
    <xf numFmtId="0" fontId="1" fillId="0" borderId="23" xfId="0" applyFont="1" applyBorder="1" applyAlignment="1">
      <alignment horizontal="left" wrapText="1" indent="1"/>
    </xf>
    <xf numFmtId="0" fontId="1" fillId="0" borderId="24" xfId="0" applyFont="1" applyBorder="1" applyAlignment="1">
      <alignment horizontal="left" wrapText="1" indent="1"/>
    </xf>
    <xf numFmtId="169" fontId="2" fillId="0" borderId="17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169" fontId="2" fillId="0" borderId="18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left" wrapText="1"/>
    </xf>
    <xf numFmtId="0" fontId="1" fillId="0" borderId="3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38" xfId="0" applyFont="1" applyBorder="1" applyAlignment="1">
      <alignment horizontal="left" indent="2"/>
    </xf>
    <xf numFmtId="0" fontId="1" fillId="0" borderId="37" xfId="0" applyFont="1" applyBorder="1" applyAlignment="1">
      <alignment horizontal="left" indent="2"/>
    </xf>
    <xf numFmtId="0" fontId="4" fillId="0" borderId="0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21" xfId="0" applyFont="1" applyBorder="1" applyAlignment="1">
      <alignment horizontal="left" indent="2"/>
    </xf>
    <xf numFmtId="0" fontId="1" fillId="0" borderId="40" xfId="0" applyFont="1" applyBorder="1" applyAlignment="1">
      <alignment horizontal="left" indent="2"/>
    </xf>
    <xf numFmtId="0" fontId="1" fillId="0" borderId="0" xfId="0" applyFont="1" applyFill="1" applyAlignment="1">
      <alignment horizontal="center"/>
    </xf>
    <xf numFmtId="0" fontId="1" fillId="0" borderId="38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0" xfId="0" applyFont="1" applyBorder="1" applyAlignment="1">
      <alignment horizontal="left" indent="3"/>
    </xf>
    <xf numFmtId="0" fontId="1" fillId="0" borderId="18" xfId="0" applyFont="1" applyBorder="1" applyAlignment="1">
      <alignment horizontal="left" indent="3"/>
    </xf>
    <xf numFmtId="0" fontId="1" fillId="0" borderId="23" xfId="0" applyFont="1" applyBorder="1" applyAlignment="1">
      <alignment horizontal="left" wrapText="1"/>
    </xf>
    <xf numFmtId="0" fontId="1" fillId="0" borderId="20" xfId="0" applyFont="1" applyBorder="1" applyAlignment="1">
      <alignment horizontal="left" indent="3"/>
    </xf>
    <xf numFmtId="0" fontId="1" fillId="0" borderId="21" xfId="0" applyFont="1" applyBorder="1" applyAlignment="1">
      <alignment horizontal="left" indent="3"/>
    </xf>
    <xf numFmtId="0" fontId="1" fillId="0" borderId="23" xfId="0" applyFont="1" applyFill="1" applyBorder="1" applyAlignment="1">
      <alignment horizontal="left" wrapText="1" indent="1"/>
    </xf>
    <xf numFmtId="0" fontId="1" fillId="0" borderId="24" xfId="0" applyFont="1" applyFill="1" applyBorder="1" applyAlignment="1">
      <alignment horizontal="left" wrapText="1" indent="1"/>
    </xf>
    <xf numFmtId="0" fontId="1" fillId="0" borderId="20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left" wrapText="1" indent="2"/>
    </xf>
    <xf numFmtId="0" fontId="3" fillId="0" borderId="23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8" fillId="0" borderId="20" xfId="42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vketdou6@vtomske.ru" TargetMode="Externa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B32"/>
  <sheetViews>
    <sheetView view="pageBreakPreview" zoomScaleSheetLayoutView="100" zoomScalePageLayoutView="0" workbookViewId="0" topLeftCell="A10">
      <selection activeCell="AN36" sqref="AL36:AN37"/>
    </sheetView>
  </sheetViews>
  <sheetFormatPr defaultColWidth="0.875" defaultRowHeight="12.75"/>
  <sheetData>
    <row r="1" s="1" customFormat="1" ht="12" customHeight="1">
      <c r="FB1" s="35" t="s">
        <v>405</v>
      </c>
    </row>
    <row r="2" s="1" customFormat="1" ht="12" customHeight="1" thickBot="1"/>
    <row r="3" spans="20:139" s="1" customFormat="1" ht="18" customHeight="1" thickBot="1">
      <c r="T3" s="129" t="s">
        <v>142</v>
      </c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1"/>
    </row>
    <row r="4" s="1" customFormat="1" ht="6.75" customHeight="1" thickBot="1"/>
    <row r="5" spans="20:139" s="1" customFormat="1" ht="13.5" customHeight="1" thickBot="1">
      <c r="T5" s="132" t="s">
        <v>0</v>
      </c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4"/>
    </row>
    <row r="6" s="1" customFormat="1" ht="13.5" customHeight="1" thickBot="1"/>
    <row r="7" spans="15:144" s="1" customFormat="1" ht="54.75" customHeight="1" thickBot="1">
      <c r="O7" s="56"/>
      <c r="P7" s="135" t="s">
        <v>174</v>
      </c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51"/>
    </row>
    <row r="8" s="1" customFormat="1" ht="13.5" customHeight="1" thickBot="1"/>
    <row r="9" spans="20:139" s="1" customFormat="1" ht="15" customHeight="1" thickBot="1">
      <c r="T9" s="132" t="s">
        <v>143</v>
      </c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4"/>
    </row>
    <row r="10" s="1" customFormat="1" ht="13.5" customHeight="1" thickBot="1"/>
    <row r="11" spans="20:130" s="1" customFormat="1" ht="13.5" customHeight="1">
      <c r="T11" s="13"/>
      <c r="U11" s="13"/>
      <c r="V11" s="13"/>
      <c r="W11" s="13"/>
      <c r="X11" s="13"/>
      <c r="Y11" s="13"/>
      <c r="Z11" s="13"/>
      <c r="AA11" s="13"/>
      <c r="AB11" s="57"/>
      <c r="AC11" s="124" t="s">
        <v>321</v>
      </c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6"/>
    </row>
    <row r="12" spans="29:130" s="1" customFormat="1" ht="12.75">
      <c r="AC12" s="2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4"/>
      <c r="BS12" s="4"/>
      <c r="BT12" s="3"/>
      <c r="BU12" s="3"/>
      <c r="BV12" s="4"/>
      <c r="BW12" s="3"/>
      <c r="BX12" s="4"/>
      <c r="BY12" s="5" t="s">
        <v>1</v>
      </c>
      <c r="BZ12" s="127" t="s">
        <v>62</v>
      </c>
      <c r="CA12" s="127"/>
      <c r="CB12" s="127"/>
      <c r="CC12" s="6" t="s">
        <v>2</v>
      </c>
      <c r="CD12" s="4"/>
      <c r="CE12" s="3"/>
      <c r="CF12" s="3"/>
      <c r="CG12" s="4"/>
      <c r="CH12" s="3"/>
      <c r="CI12" s="4"/>
      <c r="CJ12" s="4"/>
      <c r="CK12" s="4"/>
      <c r="CL12" s="4"/>
      <c r="CM12" s="4"/>
      <c r="CN12" s="4"/>
      <c r="CO12" s="4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7"/>
    </row>
    <row r="13" spans="16:145" s="1" customFormat="1" ht="3.75" customHeight="1" thickBot="1"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9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2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</row>
    <row r="14" s="1" customFormat="1" ht="27" customHeight="1" thickBot="1"/>
    <row r="15" spans="1:156" s="1" customFormat="1" ht="16.5" customHeight="1" thickBot="1">
      <c r="A15" s="103" t="s">
        <v>144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5"/>
      <c r="CG15" s="103" t="s">
        <v>145</v>
      </c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5"/>
      <c r="DQ15" s="13"/>
      <c r="DR15" s="54"/>
      <c r="DS15" s="59"/>
      <c r="DT15" s="54"/>
      <c r="DU15" s="59"/>
      <c r="DV15" s="54"/>
      <c r="DX15" s="107" t="s">
        <v>3</v>
      </c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9"/>
      <c r="EY15" s="59"/>
      <c r="EZ15" s="54"/>
    </row>
    <row r="16" spans="1:158" s="1" customFormat="1" ht="14.25" customHeight="1">
      <c r="A16" s="14"/>
      <c r="B16" s="111" t="s">
        <v>149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5"/>
      <c r="CG16" s="112" t="s">
        <v>4</v>
      </c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4"/>
      <c r="DS16" s="106" t="s">
        <v>322</v>
      </c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</row>
    <row r="17" spans="1:158" s="1" customFormat="1" ht="27.75" customHeight="1">
      <c r="A17" s="16"/>
      <c r="B17" s="13"/>
      <c r="C17" s="13"/>
      <c r="D17" s="121" t="s">
        <v>5</v>
      </c>
      <c r="E17" s="121"/>
      <c r="F17" s="110" t="s">
        <v>146</v>
      </c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7"/>
      <c r="CG17" s="115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7"/>
      <c r="DR17" s="19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</row>
    <row r="18" spans="1:158" s="1" customFormat="1" ht="12" customHeight="1">
      <c r="A18" s="16"/>
      <c r="B18" s="13"/>
      <c r="C18" s="13"/>
      <c r="D18" s="121"/>
      <c r="E18" s="121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7"/>
      <c r="CG18" s="115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7"/>
      <c r="DR18" s="19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</row>
    <row r="19" spans="1:155" s="1" customFormat="1" ht="12.75" customHeight="1">
      <c r="A19" s="16"/>
      <c r="B19" s="13"/>
      <c r="C19" s="13"/>
      <c r="D19" s="50"/>
      <c r="E19" s="50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17"/>
      <c r="CG19" s="115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7"/>
      <c r="DR19" s="19"/>
      <c r="DS19" s="19"/>
      <c r="DT19" s="19"/>
      <c r="DU19" s="19"/>
      <c r="DV19" s="19"/>
      <c r="DW19" s="19"/>
      <c r="DY19" s="122" t="s">
        <v>147</v>
      </c>
      <c r="DZ19" s="122"/>
      <c r="EA19" s="122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62" t="s">
        <v>148</v>
      </c>
      <c r="EP19" s="162"/>
      <c r="EQ19" s="162"/>
      <c r="ER19" s="162"/>
      <c r="ES19" s="128"/>
      <c r="ET19" s="128"/>
      <c r="EU19" s="128"/>
      <c r="EV19" s="128"/>
      <c r="EX19" s="19"/>
      <c r="EY19" s="19"/>
    </row>
    <row r="20" spans="1:155" s="1" customFormat="1" ht="12.75" customHeight="1">
      <c r="A20" s="16"/>
      <c r="B20" s="13"/>
      <c r="C20" s="13"/>
      <c r="D20" s="50"/>
      <c r="E20" s="50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17"/>
      <c r="CG20" s="115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7"/>
      <c r="DR20" s="19"/>
      <c r="DS20" s="19"/>
      <c r="DT20" s="19"/>
      <c r="DU20" s="19"/>
      <c r="DV20" s="19"/>
      <c r="DW20" s="19"/>
      <c r="DY20" s="122" t="s">
        <v>147</v>
      </c>
      <c r="DZ20" s="122"/>
      <c r="EA20" s="122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62" t="s">
        <v>148</v>
      </c>
      <c r="EP20" s="162"/>
      <c r="EQ20" s="162"/>
      <c r="ER20" s="162"/>
      <c r="ES20" s="123"/>
      <c r="ET20" s="123"/>
      <c r="EU20" s="123"/>
      <c r="EV20" s="123"/>
      <c r="EX20" s="19"/>
      <c r="EY20" s="19"/>
    </row>
    <row r="21" spans="1:155" s="1" customFormat="1" ht="13.5" thickBot="1">
      <c r="A21" s="16"/>
      <c r="B21" s="13"/>
      <c r="C21" s="13"/>
      <c r="D21" s="50"/>
      <c r="E21" s="50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17"/>
      <c r="CG21" s="115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7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</row>
    <row r="22" spans="1:155" s="1" customFormat="1" ht="14.25" customHeight="1">
      <c r="A22" s="20"/>
      <c r="B22" s="21"/>
      <c r="C22" s="21"/>
      <c r="D22" s="21"/>
      <c r="E22" s="21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22"/>
      <c r="CG22" s="118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20"/>
      <c r="DV22" s="76"/>
      <c r="DX22" s="97" t="s">
        <v>6</v>
      </c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9"/>
      <c r="EY22" s="76"/>
    </row>
    <row r="23" spans="1:155" s="1" customFormat="1" ht="3" customHeight="1" thickBot="1">
      <c r="A23" s="13"/>
      <c r="B23" s="13"/>
      <c r="C23" s="13"/>
      <c r="D23" s="13"/>
      <c r="E23" s="13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64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V23" s="76"/>
      <c r="DX23" s="100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2"/>
      <c r="EY23" s="76"/>
    </row>
    <row r="24" spans="6:151" s="54" customFormat="1" ht="6" customHeight="1"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2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</row>
    <row r="25" spans="1:158" s="1" customFormat="1" ht="24.75" customHeight="1">
      <c r="A25" s="23"/>
      <c r="B25" s="24" t="s">
        <v>7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6"/>
      <c r="AV25" s="165" t="s">
        <v>415</v>
      </c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26"/>
      <c r="FB25" s="27"/>
    </row>
    <row r="26" spans="1:158" s="1" customFormat="1" ht="15.75" customHeigh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8"/>
    </row>
    <row r="27" spans="1:158" s="1" customFormat="1" ht="13.5" customHeight="1">
      <c r="A27" s="23"/>
      <c r="B27" s="24" t="s">
        <v>8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163" t="s">
        <v>416</v>
      </c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4"/>
      <c r="DC27" s="164"/>
      <c r="DD27" s="164"/>
      <c r="DE27" s="164"/>
      <c r="DF27" s="164"/>
      <c r="DG27" s="164"/>
      <c r="DH27" s="164"/>
      <c r="DI27" s="164"/>
      <c r="DJ27" s="164"/>
      <c r="DK27" s="164"/>
      <c r="DL27" s="164"/>
      <c r="DM27" s="164"/>
      <c r="DN27" s="164"/>
      <c r="DO27" s="164"/>
      <c r="DP27" s="164"/>
      <c r="DQ27" s="164"/>
      <c r="DR27" s="164"/>
      <c r="DS27" s="164"/>
      <c r="DT27" s="164"/>
      <c r="DU27" s="164"/>
      <c r="DV27" s="164"/>
      <c r="DW27" s="164"/>
      <c r="DX27" s="164"/>
      <c r="DY27" s="164"/>
      <c r="DZ27" s="164"/>
      <c r="EA27" s="164"/>
      <c r="EB27" s="164"/>
      <c r="EC27" s="164"/>
      <c r="ED27" s="164"/>
      <c r="EE27" s="164"/>
      <c r="EF27" s="164"/>
      <c r="EG27" s="164"/>
      <c r="EH27" s="164"/>
      <c r="EI27" s="164"/>
      <c r="EJ27" s="164"/>
      <c r="EK27" s="164"/>
      <c r="EL27" s="164"/>
      <c r="EM27" s="164"/>
      <c r="EN27" s="164"/>
      <c r="EO27" s="164"/>
      <c r="EP27" s="164"/>
      <c r="EQ27" s="164"/>
      <c r="ER27" s="164"/>
      <c r="ES27" s="164"/>
      <c r="ET27" s="164"/>
      <c r="EU27" s="164"/>
      <c r="EV27" s="164"/>
      <c r="EW27" s="164"/>
      <c r="EX27" s="164"/>
      <c r="EY27" s="164"/>
      <c r="EZ27" s="164"/>
      <c r="FA27" s="26"/>
      <c r="FB27" s="27"/>
    </row>
    <row r="28" spans="1:158" s="1" customFormat="1" ht="3" customHeight="1" thickBot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29"/>
    </row>
    <row r="29" spans="1:158" s="1" customFormat="1" ht="18" customHeight="1" thickBot="1">
      <c r="A29" s="142" t="s">
        <v>9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53" t="s">
        <v>10</v>
      </c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4"/>
      <c r="DE29" s="154"/>
      <c r="DF29" s="154"/>
      <c r="DG29" s="154"/>
      <c r="DH29" s="154"/>
      <c r="DI29" s="154"/>
      <c r="DJ29" s="154"/>
      <c r="DK29" s="154"/>
      <c r="DL29" s="154"/>
      <c r="DM29" s="154"/>
      <c r="DN29" s="154"/>
      <c r="DO29" s="154"/>
      <c r="DP29" s="154"/>
      <c r="DQ29" s="154"/>
      <c r="DR29" s="154"/>
      <c r="DS29" s="154"/>
      <c r="DT29" s="154"/>
      <c r="DU29" s="154"/>
      <c r="DV29" s="154"/>
      <c r="DW29" s="154"/>
      <c r="DX29" s="154"/>
      <c r="DY29" s="154"/>
      <c r="DZ29" s="154"/>
      <c r="EA29" s="154"/>
      <c r="EB29" s="154"/>
      <c r="EC29" s="154"/>
      <c r="ED29" s="154"/>
      <c r="EE29" s="154"/>
      <c r="EF29" s="154"/>
      <c r="EG29" s="154"/>
      <c r="EH29" s="154"/>
      <c r="EI29" s="154"/>
      <c r="EJ29" s="154"/>
      <c r="EK29" s="154"/>
      <c r="EL29" s="154"/>
      <c r="EM29" s="154"/>
      <c r="EN29" s="154"/>
      <c r="EO29" s="154"/>
      <c r="EP29" s="154"/>
      <c r="EQ29" s="154"/>
      <c r="ER29" s="154"/>
      <c r="ES29" s="154"/>
      <c r="ET29" s="154"/>
      <c r="EU29" s="154"/>
      <c r="EV29" s="154"/>
      <c r="EW29" s="154"/>
      <c r="EX29" s="154"/>
      <c r="EY29" s="154"/>
      <c r="EZ29" s="154"/>
      <c r="FA29" s="154"/>
      <c r="FB29" s="155"/>
    </row>
    <row r="30" spans="1:158" s="1" customFormat="1" ht="26.25" customHeight="1">
      <c r="A30" s="144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6"/>
      <c r="N30" s="118" t="s">
        <v>11</v>
      </c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20"/>
      <c r="BJ30" s="156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  <c r="DB30" s="157"/>
      <c r="DC30" s="157"/>
      <c r="DD30" s="157"/>
      <c r="DE30" s="158"/>
      <c r="DF30" s="156"/>
      <c r="DG30" s="157"/>
      <c r="DH30" s="157"/>
      <c r="DI30" s="157"/>
      <c r="DJ30" s="157"/>
      <c r="DK30" s="157"/>
      <c r="DL30" s="157"/>
      <c r="DM30" s="157"/>
      <c r="DN30" s="157"/>
      <c r="DO30" s="157"/>
      <c r="DP30" s="157"/>
      <c r="DQ30" s="157"/>
      <c r="DR30" s="157"/>
      <c r="DS30" s="157"/>
      <c r="DT30" s="157"/>
      <c r="DU30" s="157"/>
      <c r="DV30" s="157"/>
      <c r="DW30" s="157"/>
      <c r="DX30" s="157"/>
      <c r="DY30" s="157"/>
      <c r="DZ30" s="157"/>
      <c r="EA30" s="157"/>
      <c r="EB30" s="157"/>
      <c r="EC30" s="157"/>
      <c r="ED30" s="157"/>
      <c r="EE30" s="157"/>
      <c r="EF30" s="157"/>
      <c r="EG30" s="157"/>
      <c r="EH30" s="157"/>
      <c r="EI30" s="157"/>
      <c r="EJ30" s="157"/>
      <c r="EK30" s="157"/>
      <c r="EL30" s="157"/>
      <c r="EM30" s="157"/>
      <c r="EN30" s="157"/>
      <c r="EO30" s="157"/>
      <c r="EP30" s="157"/>
      <c r="EQ30" s="157"/>
      <c r="ER30" s="157"/>
      <c r="ES30" s="157"/>
      <c r="ET30" s="157"/>
      <c r="EU30" s="157"/>
      <c r="EV30" s="157"/>
      <c r="EW30" s="157"/>
      <c r="EX30" s="157"/>
      <c r="EY30" s="157"/>
      <c r="EZ30" s="157"/>
      <c r="FA30" s="157"/>
      <c r="FB30" s="158"/>
    </row>
    <row r="31" spans="1:158" s="1" customFormat="1" ht="13.5" thickBot="1">
      <c r="A31" s="147">
        <v>1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9"/>
      <c r="N31" s="150">
        <v>2</v>
      </c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2"/>
      <c r="BJ31" s="150">
        <v>3</v>
      </c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2"/>
      <c r="DF31" s="150">
        <v>4</v>
      </c>
      <c r="DG31" s="151"/>
      <c r="DH31" s="151"/>
      <c r="DI31" s="151"/>
      <c r="DJ31" s="151"/>
      <c r="DK31" s="151"/>
      <c r="DL31" s="151"/>
      <c r="DM31" s="151"/>
      <c r="DN31" s="151"/>
      <c r="DO31" s="151"/>
      <c r="DP31" s="151"/>
      <c r="DQ31" s="151"/>
      <c r="DR31" s="151"/>
      <c r="DS31" s="151"/>
      <c r="DT31" s="151"/>
      <c r="DU31" s="151"/>
      <c r="DV31" s="151"/>
      <c r="DW31" s="151"/>
      <c r="DX31" s="151"/>
      <c r="DY31" s="151"/>
      <c r="DZ31" s="151"/>
      <c r="EA31" s="151"/>
      <c r="EB31" s="151"/>
      <c r="EC31" s="151"/>
      <c r="ED31" s="151"/>
      <c r="EE31" s="151"/>
      <c r="EF31" s="151"/>
      <c r="EG31" s="151"/>
      <c r="EH31" s="151"/>
      <c r="EI31" s="151"/>
      <c r="EJ31" s="151"/>
      <c r="EK31" s="151"/>
      <c r="EL31" s="151"/>
      <c r="EM31" s="151"/>
      <c r="EN31" s="151"/>
      <c r="EO31" s="151"/>
      <c r="EP31" s="151"/>
      <c r="EQ31" s="151"/>
      <c r="ER31" s="151"/>
      <c r="ES31" s="151"/>
      <c r="ET31" s="151"/>
      <c r="EU31" s="151"/>
      <c r="EV31" s="151"/>
      <c r="EW31" s="151"/>
      <c r="EX31" s="151"/>
      <c r="EY31" s="151"/>
      <c r="EZ31" s="151"/>
      <c r="FA31" s="151"/>
      <c r="FB31" s="152"/>
    </row>
    <row r="32" spans="1:158" s="1" customFormat="1" ht="13.5" thickBot="1">
      <c r="A32" s="136" t="s">
        <v>12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8"/>
      <c r="N32" s="139" t="s">
        <v>417</v>
      </c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1"/>
      <c r="BJ32" s="159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1"/>
      <c r="DF32" s="159"/>
      <c r="DG32" s="160"/>
      <c r="DH32" s="160"/>
      <c r="DI32" s="160"/>
      <c r="DJ32" s="160"/>
      <c r="DK32" s="160"/>
      <c r="DL32" s="160"/>
      <c r="DM32" s="160"/>
      <c r="DN32" s="160"/>
      <c r="DO32" s="160"/>
      <c r="DP32" s="160"/>
      <c r="DQ32" s="160"/>
      <c r="DR32" s="160"/>
      <c r="DS32" s="160"/>
      <c r="DT32" s="160"/>
      <c r="DU32" s="160"/>
      <c r="DV32" s="160"/>
      <c r="DW32" s="160"/>
      <c r="DX32" s="160"/>
      <c r="DY32" s="160"/>
      <c r="DZ32" s="160"/>
      <c r="EA32" s="160"/>
      <c r="EB32" s="160"/>
      <c r="EC32" s="160"/>
      <c r="ED32" s="160"/>
      <c r="EE32" s="160"/>
      <c r="EF32" s="160"/>
      <c r="EG32" s="160"/>
      <c r="EH32" s="160"/>
      <c r="EI32" s="160"/>
      <c r="EJ32" s="160"/>
      <c r="EK32" s="160"/>
      <c r="EL32" s="160"/>
      <c r="EM32" s="160"/>
      <c r="EN32" s="160"/>
      <c r="EO32" s="160"/>
      <c r="EP32" s="160"/>
      <c r="EQ32" s="160"/>
      <c r="ER32" s="160"/>
      <c r="ES32" s="160"/>
      <c r="ET32" s="160"/>
      <c r="EU32" s="160"/>
      <c r="EV32" s="160"/>
      <c r="EW32" s="160"/>
      <c r="EX32" s="160"/>
      <c r="EY32" s="160"/>
      <c r="EZ32" s="160"/>
      <c r="FA32" s="160"/>
      <c r="FB32" s="161"/>
    </row>
  </sheetData>
  <sheetProtection/>
  <mergeCells count="38">
    <mergeCell ref="DF32:FB32"/>
    <mergeCell ref="BJ31:DE31"/>
    <mergeCell ref="DF31:FB31"/>
    <mergeCell ref="EB19:EN19"/>
    <mergeCell ref="EO19:ER19"/>
    <mergeCell ref="DY20:EA20"/>
    <mergeCell ref="EB20:EN20"/>
    <mergeCell ref="EO20:ER20"/>
    <mergeCell ref="S27:EZ27"/>
    <mergeCell ref="AV25:EZ25"/>
    <mergeCell ref="A32:M32"/>
    <mergeCell ref="N32:BI32"/>
    <mergeCell ref="A29:M30"/>
    <mergeCell ref="A31:M31"/>
    <mergeCell ref="N31:BI31"/>
    <mergeCell ref="N29:FB29"/>
    <mergeCell ref="N30:BI30"/>
    <mergeCell ref="BJ30:DE30"/>
    <mergeCell ref="DF30:FB30"/>
    <mergeCell ref="BJ32:DE32"/>
    <mergeCell ref="ES20:EV20"/>
    <mergeCell ref="AC11:DZ11"/>
    <mergeCell ref="BZ12:CB12"/>
    <mergeCell ref="ES19:EV19"/>
    <mergeCell ref="T3:EI3"/>
    <mergeCell ref="T5:EI5"/>
    <mergeCell ref="P7:EM7"/>
    <mergeCell ref="T9:EI9"/>
    <mergeCell ref="DX22:EW23"/>
    <mergeCell ref="A15:CF15"/>
    <mergeCell ref="CG15:DO15"/>
    <mergeCell ref="DS16:FB18"/>
    <mergeCell ref="DX15:EW15"/>
    <mergeCell ref="F17:CE18"/>
    <mergeCell ref="B16:CE16"/>
    <mergeCell ref="CG16:DO22"/>
    <mergeCell ref="D17:E18"/>
    <mergeCell ref="DY19:EA19"/>
  </mergeCells>
  <printOptions/>
  <pageMargins left="0.7086614173228347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K49"/>
  <sheetViews>
    <sheetView zoomScaleSheetLayoutView="100" zoomScalePageLayoutView="0" workbookViewId="0" topLeftCell="A1">
      <selection activeCell="FC17" sqref="FC17:FK20"/>
    </sheetView>
  </sheetViews>
  <sheetFormatPr defaultColWidth="0.875" defaultRowHeight="12.75"/>
  <cols>
    <col min="1" max="16384" width="0.875" style="1" customWidth="1"/>
  </cols>
  <sheetData>
    <row r="1" spans="2:167" ht="13.5" customHeight="1">
      <c r="B1" s="177" t="s">
        <v>215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  <c r="DD1" s="177"/>
      <c r="DE1" s="177"/>
      <c r="DF1" s="177"/>
      <c r="DG1" s="177"/>
      <c r="DH1" s="177"/>
      <c r="DI1" s="177"/>
      <c r="DJ1" s="177"/>
      <c r="DK1" s="177"/>
      <c r="DL1" s="177"/>
      <c r="DM1" s="177"/>
      <c r="DN1" s="177"/>
      <c r="DO1" s="177"/>
      <c r="DP1" s="177"/>
      <c r="DQ1" s="177"/>
      <c r="DR1" s="177"/>
      <c r="DS1" s="177"/>
      <c r="DT1" s="177"/>
      <c r="DU1" s="177"/>
      <c r="DV1" s="177"/>
      <c r="DW1" s="177"/>
      <c r="DX1" s="177"/>
      <c r="DY1" s="177"/>
      <c r="DZ1" s="177"/>
      <c r="EA1" s="177"/>
      <c r="EB1" s="177"/>
      <c r="EC1" s="177"/>
      <c r="ED1" s="177"/>
      <c r="EE1" s="177"/>
      <c r="EF1" s="177"/>
      <c r="EG1" s="177"/>
      <c r="EH1" s="177"/>
      <c r="EI1" s="177"/>
      <c r="EJ1" s="177"/>
      <c r="EK1" s="177"/>
      <c r="EL1" s="177"/>
      <c r="EM1" s="177"/>
      <c r="EN1" s="177"/>
      <c r="EO1" s="177"/>
      <c r="EP1" s="177"/>
      <c r="EQ1" s="177"/>
      <c r="ER1" s="177"/>
      <c r="ES1" s="177"/>
      <c r="ET1" s="177"/>
      <c r="EU1" s="177"/>
      <c r="EV1" s="177"/>
      <c r="EW1" s="177"/>
      <c r="EX1" s="177"/>
      <c r="EY1" s="177"/>
      <c r="EZ1" s="177"/>
      <c r="FA1" s="177"/>
      <c r="FB1" s="177"/>
      <c r="FC1" s="177"/>
      <c r="FD1" s="177"/>
      <c r="FE1" s="177"/>
      <c r="FF1" s="177"/>
      <c r="FG1" s="177"/>
      <c r="FH1" s="177"/>
      <c r="FI1" s="177"/>
      <c r="FJ1" s="177"/>
      <c r="FK1" s="32"/>
    </row>
    <row r="2" spans="1:167" ht="12" customHeight="1">
      <c r="A2" s="347" t="s">
        <v>88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K2" s="347"/>
      <c r="AL2" s="347"/>
      <c r="AM2" s="347"/>
      <c r="AN2" s="347"/>
      <c r="AO2" s="347"/>
      <c r="AP2" s="347"/>
      <c r="AQ2" s="347"/>
      <c r="AR2" s="347"/>
      <c r="AS2" s="347"/>
      <c r="AT2" s="347"/>
      <c r="AU2" s="347"/>
      <c r="AV2" s="347"/>
      <c r="AW2" s="347"/>
      <c r="AX2" s="347"/>
      <c r="AY2" s="347"/>
      <c r="AZ2" s="347"/>
      <c r="BA2" s="347"/>
      <c r="BB2" s="347"/>
      <c r="BC2" s="347"/>
      <c r="BD2" s="347"/>
      <c r="BE2" s="347"/>
      <c r="BF2" s="347"/>
      <c r="BG2" s="347"/>
      <c r="BH2" s="347"/>
      <c r="BI2" s="347"/>
      <c r="BJ2" s="347"/>
      <c r="BK2" s="347"/>
      <c r="BL2" s="347"/>
      <c r="BM2" s="347"/>
      <c r="BN2" s="347"/>
      <c r="BO2" s="347"/>
      <c r="BP2" s="347"/>
      <c r="BQ2" s="347"/>
      <c r="BR2" s="347"/>
      <c r="BS2" s="347"/>
      <c r="BT2" s="347"/>
      <c r="BU2" s="347"/>
      <c r="BV2" s="347"/>
      <c r="BW2" s="347"/>
      <c r="BX2" s="347"/>
      <c r="BY2" s="347"/>
      <c r="BZ2" s="347"/>
      <c r="CA2" s="347"/>
      <c r="CB2" s="347"/>
      <c r="CC2" s="347"/>
      <c r="CD2" s="347"/>
      <c r="CE2" s="347"/>
      <c r="CF2" s="347"/>
      <c r="CG2" s="347"/>
      <c r="CH2" s="347"/>
      <c r="CI2" s="347"/>
      <c r="CJ2" s="347"/>
      <c r="CK2" s="347"/>
      <c r="CL2" s="347"/>
      <c r="CM2" s="347"/>
      <c r="CN2" s="347"/>
      <c r="CO2" s="347"/>
      <c r="CP2" s="347"/>
      <c r="CQ2" s="347"/>
      <c r="CR2" s="347"/>
      <c r="CS2" s="347"/>
      <c r="CT2" s="347"/>
      <c r="CU2" s="347"/>
      <c r="CV2" s="347"/>
      <c r="CW2" s="347"/>
      <c r="CX2" s="347"/>
      <c r="CY2" s="347"/>
      <c r="CZ2" s="347"/>
      <c r="DA2" s="347"/>
      <c r="DB2" s="347"/>
      <c r="DC2" s="347"/>
      <c r="DD2" s="347"/>
      <c r="DE2" s="347"/>
      <c r="DF2" s="347"/>
      <c r="DG2" s="347"/>
      <c r="DH2" s="347"/>
      <c r="DI2" s="347"/>
      <c r="DJ2" s="347"/>
      <c r="DK2" s="347"/>
      <c r="DL2" s="347"/>
      <c r="DM2" s="347"/>
      <c r="DN2" s="347"/>
      <c r="DO2" s="347"/>
      <c r="DP2" s="347"/>
      <c r="DQ2" s="347"/>
      <c r="DR2" s="347"/>
      <c r="DS2" s="347"/>
      <c r="DT2" s="347"/>
      <c r="DU2" s="347"/>
      <c r="DV2" s="347"/>
      <c r="DW2" s="347"/>
      <c r="DX2" s="347"/>
      <c r="DY2" s="347"/>
      <c r="DZ2" s="347"/>
      <c r="EA2" s="347"/>
      <c r="EB2" s="347"/>
      <c r="EC2" s="347"/>
      <c r="ED2" s="347"/>
      <c r="EE2" s="347"/>
      <c r="EF2" s="347"/>
      <c r="EG2" s="347"/>
      <c r="EH2" s="347"/>
      <c r="EI2" s="347"/>
      <c r="EJ2" s="347"/>
      <c r="EK2" s="347"/>
      <c r="EL2" s="347"/>
      <c r="EM2" s="347"/>
      <c r="EN2" s="347"/>
      <c r="EO2" s="347"/>
      <c r="EP2" s="347"/>
      <c r="EQ2" s="347"/>
      <c r="ER2" s="347"/>
      <c r="ES2" s="347"/>
      <c r="ET2" s="347"/>
      <c r="EU2" s="347"/>
      <c r="EV2" s="347"/>
      <c r="EW2" s="347"/>
      <c r="EX2" s="347"/>
      <c r="EY2" s="347"/>
      <c r="EZ2" s="347"/>
      <c r="FA2" s="347"/>
      <c r="FB2" s="347"/>
      <c r="FC2" s="347"/>
      <c r="FD2" s="347"/>
      <c r="FE2" s="347"/>
      <c r="FF2" s="347"/>
      <c r="FG2" s="347"/>
      <c r="FH2" s="347"/>
      <c r="FI2" s="347"/>
      <c r="FJ2" s="347"/>
      <c r="FK2" s="347"/>
    </row>
    <row r="3" ht="11.25" customHeight="1">
      <c r="FK3" s="35" t="s">
        <v>40</v>
      </c>
    </row>
    <row r="4" spans="1:167" s="72" customFormat="1" ht="11.25" customHeight="1">
      <c r="A4" s="234" t="s">
        <v>162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6"/>
      <c r="AC4" s="409" t="s">
        <v>202</v>
      </c>
      <c r="AD4" s="410"/>
      <c r="AE4" s="410"/>
      <c r="AF4" s="410"/>
      <c r="AG4" s="410"/>
      <c r="AH4" s="410"/>
      <c r="AI4" s="411"/>
      <c r="AJ4" s="234" t="s">
        <v>375</v>
      </c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6"/>
      <c r="AW4" s="237" t="s">
        <v>311</v>
      </c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238"/>
      <c r="CN4" s="238"/>
      <c r="CO4" s="238"/>
      <c r="CP4" s="238"/>
      <c r="CQ4" s="238"/>
      <c r="CR4" s="238"/>
      <c r="CS4" s="238"/>
      <c r="CT4" s="238"/>
      <c r="CU4" s="238"/>
      <c r="CV4" s="238"/>
      <c r="CW4" s="238"/>
      <c r="CX4" s="239"/>
      <c r="CY4" s="412" t="s">
        <v>346</v>
      </c>
      <c r="CZ4" s="413"/>
      <c r="DA4" s="413"/>
      <c r="DB4" s="413"/>
      <c r="DC4" s="413"/>
      <c r="DD4" s="413"/>
      <c r="DE4" s="413"/>
      <c r="DF4" s="413"/>
      <c r="DG4" s="413"/>
      <c r="DH4" s="413"/>
      <c r="DI4" s="413"/>
      <c r="DJ4" s="413"/>
      <c r="DK4" s="413"/>
      <c r="DL4" s="413"/>
      <c r="DM4" s="413"/>
      <c r="DN4" s="414"/>
      <c r="DO4" s="412" t="s">
        <v>396</v>
      </c>
      <c r="DP4" s="207"/>
      <c r="DQ4" s="207"/>
      <c r="DR4" s="207"/>
      <c r="DS4" s="207"/>
      <c r="DT4" s="207"/>
      <c r="DU4" s="207"/>
      <c r="DV4" s="207"/>
      <c r="DW4" s="207"/>
      <c r="DX4" s="207"/>
      <c r="DY4" s="207"/>
      <c r="DZ4" s="207"/>
      <c r="EA4" s="207"/>
      <c r="EB4" s="207"/>
      <c r="EC4" s="207"/>
      <c r="ED4" s="207"/>
      <c r="EE4" s="207"/>
      <c r="EF4" s="207"/>
      <c r="EG4" s="207"/>
      <c r="EH4" s="207"/>
      <c r="EI4" s="207"/>
      <c r="EJ4" s="207"/>
      <c r="EK4" s="207"/>
      <c r="EL4" s="207"/>
      <c r="EM4" s="207"/>
      <c r="EN4" s="207"/>
      <c r="EO4" s="207"/>
      <c r="EP4" s="207"/>
      <c r="EQ4" s="207"/>
      <c r="ER4" s="207"/>
      <c r="ES4" s="207"/>
      <c r="ET4" s="207"/>
      <c r="EU4" s="207"/>
      <c r="EV4" s="207"/>
      <c r="EW4" s="207"/>
      <c r="EX4" s="207"/>
      <c r="EY4" s="207"/>
      <c r="EZ4" s="207"/>
      <c r="FA4" s="207"/>
      <c r="FB4" s="207"/>
      <c r="FC4" s="207"/>
      <c r="FD4" s="207"/>
      <c r="FE4" s="207"/>
      <c r="FF4" s="207"/>
      <c r="FG4" s="207"/>
      <c r="FH4" s="207"/>
      <c r="FI4" s="207"/>
      <c r="FJ4" s="207"/>
      <c r="FK4" s="208"/>
    </row>
    <row r="5" spans="1:167" s="72" customFormat="1" ht="11.25" customHeight="1">
      <c r="A5" s="142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250"/>
      <c r="AC5" s="115"/>
      <c r="AD5" s="116"/>
      <c r="AE5" s="116"/>
      <c r="AF5" s="116"/>
      <c r="AG5" s="116"/>
      <c r="AH5" s="116"/>
      <c r="AI5" s="117"/>
      <c r="AJ5" s="142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250"/>
      <c r="AW5" s="240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41"/>
      <c r="CD5" s="241"/>
      <c r="CE5" s="241"/>
      <c r="CF5" s="241"/>
      <c r="CG5" s="241"/>
      <c r="CH5" s="241"/>
      <c r="CI5" s="241"/>
      <c r="CJ5" s="241"/>
      <c r="CK5" s="241"/>
      <c r="CL5" s="241"/>
      <c r="CM5" s="241"/>
      <c r="CN5" s="241"/>
      <c r="CO5" s="241"/>
      <c r="CP5" s="241"/>
      <c r="CQ5" s="241"/>
      <c r="CR5" s="241"/>
      <c r="CS5" s="241"/>
      <c r="CT5" s="241"/>
      <c r="CU5" s="241"/>
      <c r="CV5" s="241"/>
      <c r="CW5" s="241"/>
      <c r="CX5" s="242"/>
      <c r="CY5" s="415" t="s">
        <v>347</v>
      </c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416"/>
      <c r="DO5" s="209"/>
      <c r="DP5" s="210"/>
      <c r="DQ5" s="210"/>
      <c r="DR5" s="210"/>
      <c r="DS5" s="210"/>
      <c r="DT5" s="210"/>
      <c r="DU5" s="210"/>
      <c r="DV5" s="210"/>
      <c r="DW5" s="210"/>
      <c r="DX5" s="210"/>
      <c r="DY5" s="210"/>
      <c r="DZ5" s="210"/>
      <c r="EA5" s="210"/>
      <c r="EB5" s="210"/>
      <c r="EC5" s="210"/>
      <c r="ED5" s="210"/>
      <c r="EE5" s="210"/>
      <c r="EF5" s="210"/>
      <c r="EG5" s="210"/>
      <c r="EH5" s="210"/>
      <c r="EI5" s="210"/>
      <c r="EJ5" s="210"/>
      <c r="EK5" s="210"/>
      <c r="EL5" s="210"/>
      <c r="EM5" s="210"/>
      <c r="EN5" s="210"/>
      <c r="EO5" s="210"/>
      <c r="EP5" s="210"/>
      <c r="EQ5" s="210"/>
      <c r="ER5" s="210"/>
      <c r="ES5" s="210"/>
      <c r="ET5" s="210"/>
      <c r="EU5" s="210"/>
      <c r="EV5" s="210"/>
      <c r="EW5" s="210"/>
      <c r="EX5" s="210"/>
      <c r="EY5" s="210"/>
      <c r="EZ5" s="210"/>
      <c r="FA5" s="210"/>
      <c r="FB5" s="210"/>
      <c r="FC5" s="210"/>
      <c r="FD5" s="210"/>
      <c r="FE5" s="210"/>
      <c r="FF5" s="210"/>
      <c r="FG5" s="210"/>
      <c r="FH5" s="210"/>
      <c r="FI5" s="210"/>
      <c r="FJ5" s="210"/>
      <c r="FK5" s="211"/>
    </row>
    <row r="6" spans="1:167" s="72" customFormat="1" ht="11.25" customHeight="1">
      <c r="A6" s="142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250"/>
      <c r="AC6" s="115"/>
      <c r="AD6" s="116"/>
      <c r="AE6" s="116"/>
      <c r="AF6" s="116"/>
      <c r="AG6" s="116"/>
      <c r="AH6" s="116"/>
      <c r="AI6" s="117"/>
      <c r="AJ6" s="142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250"/>
      <c r="AW6" s="234" t="s">
        <v>224</v>
      </c>
      <c r="AX6" s="235"/>
      <c r="AY6" s="235"/>
      <c r="AZ6" s="235"/>
      <c r="BA6" s="235"/>
      <c r="BB6" s="235"/>
      <c r="BC6" s="235"/>
      <c r="BD6" s="235"/>
      <c r="BE6" s="236"/>
      <c r="BF6" s="234" t="s">
        <v>227</v>
      </c>
      <c r="BG6" s="235"/>
      <c r="BH6" s="235"/>
      <c r="BI6" s="235"/>
      <c r="BJ6" s="235"/>
      <c r="BK6" s="235"/>
      <c r="BL6" s="235"/>
      <c r="BM6" s="235"/>
      <c r="BN6" s="236"/>
      <c r="BO6" s="234" t="s">
        <v>228</v>
      </c>
      <c r="BP6" s="235"/>
      <c r="BQ6" s="235"/>
      <c r="BR6" s="235"/>
      <c r="BS6" s="235"/>
      <c r="BT6" s="235"/>
      <c r="BU6" s="235"/>
      <c r="BV6" s="235"/>
      <c r="BW6" s="236"/>
      <c r="BX6" s="234" t="s">
        <v>229</v>
      </c>
      <c r="BY6" s="235"/>
      <c r="BZ6" s="235"/>
      <c r="CA6" s="235"/>
      <c r="CB6" s="235"/>
      <c r="CC6" s="235"/>
      <c r="CD6" s="235"/>
      <c r="CE6" s="235"/>
      <c r="CF6" s="236"/>
      <c r="CG6" s="234" t="s">
        <v>230</v>
      </c>
      <c r="CH6" s="235"/>
      <c r="CI6" s="235"/>
      <c r="CJ6" s="235"/>
      <c r="CK6" s="235"/>
      <c r="CL6" s="235"/>
      <c r="CM6" s="235"/>
      <c r="CN6" s="235"/>
      <c r="CO6" s="236"/>
      <c r="CP6" s="234" t="s">
        <v>231</v>
      </c>
      <c r="CQ6" s="235"/>
      <c r="CR6" s="235"/>
      <c r="CS6" s="235"/>
      <c r="CT6" s="235"/>
      <c r="CU6" s="235"/>
      <c r="CV6" s="235"/>
      <c r="CW6" s="235"/>
      <c r="CX6" s="236"/>
      <c r="CY6" s="431" t="s">
        <v>348</v>
      </c>
      <c r="CZ6" s="432"/>
      <c r="DA6" s="432"/>
      <c r="DB6" s="432"/>
      <c r="DC6" s="432"/>
      <c r="DD6" s="432"/>
      <c r="DE6" s="432"/>
      <c r="DF6" s="432"/>
      <c r="DG6" s="432"/>
      <c r="DH6" s="432"/>
      <c r="DI6" s="432"/>
      <c r="DJ6" s="432"/>
      <c r="DK6" s="432"/>
      <c r="DL6" s="432"/>
      <c r="DM6" s="432"/>
      <c r="DN6" s="433"/>
      <c r="DO6" s="234" t="s">
        <v>224</v>
      </c>
      <c r="DP6" s="235"/>
      <c r="DQ6" s="235"/>
      <c r="DR6" s="235"/>
      <c r="DS6" s="235"/>
      <c r="DT6" s="235"/>
      <c r="DU6" s="235"/>
      <c r="DV6" s="236"/>
      <c r="DW6" s="234" t="s">
        <v>227</v>
      </c>
      <c r="DX6" s="235"/>
      <c r="DY6" s="235"/>
      <c r="DZ6" s="235"/>
      <c r="EA6" s="235"/>
      <c r="EB6" s="235"/>
      <c r="EC6" s="235"/>
      <c r="ED6" s="236"/>
      <c r="EE6" s="234" t="s">
        <v>228</v>
      </c>
      <c r="EF6" s="235"/>
      <c r="EG6" s="235"/>
      <c r="EH6" s="235"/>
      <c r="EI6" s="235"/>
      <c r="EJ6" s="235"/>
      <c r="EK6" s="235"/>
      <c r="EL6" s="236"/>
      <c r="EM6" s="234" t="s">
        <v>229</v>
      </c>
      <c r="EN6" s="235"/>
      <c r="EO6" s="235"/>
      <c r="EP6" s="235"/>
      <c r="EQ6" s="235"/>
      <c r="ER6" s="235"/>
      <c r="ES6" s="235"/>
      <c r="ET6" s="236"/>
      <c r="EU6" s="234" t="s">
        <v>230</v>
      </c>
      <c r="EV6" s="235"/>
      <c r="EW6" s="235"/>
      <c r="EX6" s="235"/>
      <c r="EY6" s="235"/>
      <c r="EZ6" s="235"/>
      <c r="FA6" s="235"/>
      <c r="FB6" s="236"/>
      <c r="FC6" s="234" t="s">
        <v>231</v>
      </c>
      <c r="FD6" s="235"/>
      <c r="FE6" s="235"/>
      <c r="FF6" s="235"/>
      <c r="FG6" s="235"/>
      <c r="FH6" s="235"/>
      <c r="FI6" s="235"/>
      <c r="FJ6" s="235"/>
      <c r="FK6" s="236"/>
    </row>
    <row r="7" spans="1:167" s="72" customFormat="1" ht="11.25" customHeight="1">
      <c r="A7" s="142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250"/>
      <c r="AC7" s="115"/>
      <c r="AD7" s="116"/>
      <c r="AE7" s="116"/>
      <c r="AF7" s="116"/>
      <c r="AG7" s="116"/>
      <c r="AH7" s="116"/>
      <c r="AI7" s="117"/>
      <c r="AJ7" s="142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250"/>
      <c r="AW7" s="142"/>
      <c r="AX7" s="143"/>
      <c r="AY7" s="143"/>
      <c r="AZ7" s="143"/>
      <c r="BA7" s="143"/>
      <c r="BB7" s="143"/>
      <c r="BC7" s="143"/>
      <c r="BD7" s="143"/>
      <c r="BE7" s="250"/>
      <c r="BF7" s="142"/>
      <c r="BG7" s="143"/>
      <c r="BH7" s="143"/>
      <c r="BI7" s="143"/>
      <c r="BJ7" s="143"/>
      <c r="BK7" s="143"/>
      <c r="BL7" s="143"/>
      <c r="BM7" s="143"/>
      <c r="BN7" s="250"/>
      <c r="BO7" s="142"/>
      <c r="BP7" s="143"/>
      <c r="BQ7" s="143"/>
      <c r="BR7" s="143"/>
      <c r="BS7" s="143"/>
      <c r="BT7" s="143"/>
      <c r="BU7" s="143"/>
      <c r="BV7" s="143"/>
      <c r="BW7" s="250"/>
      <c r="BX7" s="142"/>
      <c r="BY7" s="143"/>
      <c r="BZ7" s="143"/>
      <c r="CA7" s="143"/>
      <c r="CB7" s="143"/>
      <c r="CC7" s="143"/>
      <c r="CD7" s="143"/>
      <c r="CE7" s="143"/>
      <c r="CF7" s="250"/>
      <c r="CG7" s="142"/>
      <c r="CH7" s="143"/>
      <c r="CI7" s="143"/>
      <c r="CJ7" s="143"/>
      <c r="CK7" s="143"/>
      <c r="CL7" s="143"/>
      <c r="CM7" s="143"/>
      <c r="CN7" s="143"/>
      <c r="CO7" s="250"/>
      <c r="CP7" s="142"/>
      <c r="CQ7" s="143"/>
      <c r="CR7" s="143"/>
      <c r="CS7" s="143"/>
      <c r="CT7" s="143"/>
      <c r="CU7" s="143"/>
      <c r="CV7" s="143"/>
      <c r="CW7" s="143"/>
      <c r="CX7" s="250"/>
      <c r="CY7" s="431" t="s">
        <v>349</v>
      </c>
      <c r="CZ7" s="432"/>
      <c r="DA7" s="432"/>
      <c r="DB7" s="432"/>
      <c r="DC7" s="432"/>
      <c r="DD7" s="432"/>
      <c r="DE7" s="432"/>
      <c r="DF7" s="432"/>
      <c r="DG7" s="432"/>
      <c r="DH7" s="432"/>
      <c r="DI7" s="432"/>
      <c r="DJ7" s="432"/>
      <c r="DK7" s="432"/>
      <c r="DL7" s="432"/>
      <c r="DM7" s="432"/>
      <c r="DN7" s="433"/>
      <c r="DO7" s="142"/>
      <c r="DP7" s="143"/>
      <c r="DQ7" s="143"/>
      <c r="DR7" s="143"/>
      <c r="DS7" s="143"/>
      <c r="DT7" s="143"/>
      <c r="DU7" s="143"/>
      <c r="DV7" s="250"/>
      <c r="DW7" s="142"/>
      <c r="DX7" s="143"/>
      <c r="DY7" s="143"/>
      <c r="DZ7" s="143"/>
      <c r="EA7" s="143"/>
      <c r="EB7" s="143"/>
      <c r="EC7" s="143"/>
      <c r="ED7" s="250"/>
      <c r="EE7" s="142"/>
      <c r="EF7" s="143"/>
      <c r="EG7" s="143"/>
      <c r="EH7" s="143"/>
      <c r="EI7" s="143"/>
      <c r="EJ7" s="143"/>
      <c r="EK7" s="143"/>
      <c r="EL7" s="250"/>
      <c r="EM7" s="142"/>
      <c r="EN7" s="143"/>
      <c r="EO7" s="143"/>
      <c r="EP7" s="143"/>
      <c r="EQ7" s="143"/>
      <c r="ER7" s="143"/>
      <c r="ES7" s="143"/>
      <c r="ET7" s="250"/>
      <c r="EU7" s="142"/>
      <c r="EV7" s="143"/>
      <c r="EW7" s="143"/>
      <c r="EX7" s="143"/>
      <c r="EY7" s="143"/>
      <c r="EZ7" s="143"/>
      <c r="FA7" s="143"/>
      <c r="FB7" s="250"/>
      <c r="FC7" s="142"/>
      <c r="FD7" s="143"/>
      <c r="FE7" s="143"/>
      <c r="FF7" s="143"/>
      <c r="FG7" s="143"/>
      <c r="FH7" s="143"/>
      <c r="FI7" s="143"/>
      <c r="FJ7" s="143"/>
      <c r="FK7" s="250"/>
    </row>
    <row r="8" spans="1:167" s="72" customFormat="1" ht="11.25" customHeight="1">
      <c r="A8" s="142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250"/>
      <c r="AC8" s="115"/>
      <c r="AD8" s="116"/>
      <c r="AE8" s="116"/>
      <c r="AF8" s="116"/>
      <c r="AG8" s="116"/>
      <c r="AH8" s="116"/>
      <c r="AI8" s="117"/>
      <c r="AJ8" s="142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250"/>
      <c r="AW8" s="142"/>
      <c r="AX8" s="143"/>
      <c r="AY8" s="143"/>
      <c r="AZ8" s="143"/>
      <c r="BA8" s="143"/>
      <c r="BB8" s="143"/>
      <c r="BC8" s="143"/>
      <c r="BD8" s="143"/>
      <c r="BE8" s="250"/>
      <c r="BF8" s="142"/>
      <c r="BG8" s="143"/>
      <c r="BH8" s="143"/>
      <c r="BI8" s="143"/>
      <c r="BJ8" s="143"/>
      <c r="BK8" s="143"/>
      <c r="BL8" s="143"/>
      <c r="BM8" s="143"/>
      <c r="BN8" s="250"/>
      <c r="BO8" s="142"/>
      <c r="BP8" s="143"/>
      <c r="BQ8" s="143"/>
      <c r="BR8" s="143"/>
      <c r="BS8" s="143"/>
      <c r="BT8" s="143"/>
      <c r="BU8" s="143"/>
      <c r="BV8" s="143"/>
      <c r="BW8" s="250"/>
      <c r="BX8" s="142"/>
      <c r="BY8" s="143"/>
      <c r="BZ8" s="143"/>
      <c r="CA8" s="143"/>
      <c r="CB8" s="143"/>
      <c r="CC8" s="143"/>
      <c r="CD8" s="143"/>
      <c r="CE8" s="143"/>
      <c r="CF8" s="250"/>
      <c r="CG8" s="142"/>
      <c r="CH8" s="143"/>
      <c r="CI8" s="143"/>
      <c r="CJ8" s="143"/>
      <c r="CK8" s="143"/>
      <c r="CL8" s="143"/>
      <c r="CM8" s="143"/>
      <c r="CN8" s="143"/>
      <c r="CO8" s="250"/>
      <c r="CP8" s="142"/>
      <c r="CQ8" s="143"/>
      <c r="CR8" s="143"/>
      <c r="CS8" s="143"/>
      <c r="CT8" s="143"/>
      <c r="CU8" s="143"/>
      <c r="CV8" s="143"/>
      <c r="CW8" s="143"/>
      <c r="CX8" s="250"/>
      <c r="CY8" s="431" t="s">
        <v>350</v>
      </c>
      <c r="CZ8" s="432"/>
      <c r="DA8" s="432"/>
      <c r="DB8" s="432"/>
      <c r="DC8" s="432"/>
      <c r="DD8" s="432"/>
      <c r="DE8" s="432"/>
      <c r="DF8" s="432"/>
      <c r="DG8" s="432"/>
      <c r="DH8" s="432"/>
      <c r="DI8" s="432"/>
      <c r="DJ8" s="432"/>
      <c r="DK8" s="432"/>
      <c r="DL8" s="432"/>
      <c r="DM8" s="432"/>
      <c r="DN8" s="433"/>
      <c r="DO8" s="142"/>
      <c r="DP8" s="143"/>
      <c r="DQ8" s="143"/>
      <c r="DR8" s="143"/>
      <c r="DS8" s="143"/>
      <c r="DT8" s="143"/>
      <c r="DU8" s="143"/>
      <c r="DV8" s="250"/>
      <c r="DW8" s="142"/>
      <c r="DX8" s="143"/>
      <c r="DY8" s="143"/>
      <c r="DZ8" s="143"/>
      <c r="EA8" s="143"/>
      <c r="EB8" s="143"/>
      <c r="EC8" s="143"/>
      <c r="ED8" s="250"/>
      <c r="EE8" s="142"/>
      <c r="EF8" s="143"/>
      <c r="EG8" s="143"/>
      <c r="EH8" s="143"/>
      <c r="EI8" s="143"/>
      <c r="EJ8" s="143"/>
      <c r="EK8" s="143"/>
      <c r="EL8" s="250"/>
      <c r="EM8" s="142"/>
      <c r="EN8" s="143"/>
      <c r="EO8" s="143"/>
      <c r="EP8" s="143"/>
      <c r="EQ8" s="143"/>
      <c r="ER8" s="143"/>
      <c r="ES8" s="143"/>
      <c r="ET8" s="250"/>
      <c r="EU8" s="142"/>
      <c r="EV8" s="143"/>
      <c r="EW8" s="143"/>
      <c r="EX8" s="143"/>
      <c r="EY8" s="143"/>
      <c r="EZ8" s="143"/>
      <c r="FA8" s="143"/>
      <c r="FB8" s="250"/>
      <c r="FC8" s="142"/>
      <c r="FD8" s="143"/>
      <c r="FE8" s="143"/>
      <c r="FF8" s="143"/>
      <c r="FG8" s="143"/>
      <c r="FH8" s="143"/>
      <c r="FI8" s="143"/>
      <c r="FJ8" s="143"/>
      <c r="FK8" s="250"/>
    </row>
    <row r="9" spans="1:167" s="72" customFormat="1" ht="11.25" customHeight="1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250"/>
      <c r="AC9" s="115"/>
      <c r="AD9" s="116"/>
      <c r="AE9" s="116"/>
      <c r="AF9" s="116"/>
      <c r="AG9" s="116"/>
      <c r="AH9" s="116"/>
      <c r="AI9" s="117"/>
      <c r="AJ9" s="142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250"/>
      <c r="AW9" s="142"/>
      <c r="AX9" s="143"/>
      <c r="AY9" s="143"/>
      <c r="AZ9" s="143"/>
      <c r="BA9" s="143"/>
      <c r="BB9" s="143"/>
      <c r="BC9" s="143"/>
      <c r="BD9" s="143"/>
      <c r="BE9" s="250"/>
      <c r="BF9" s="142"/>
      <c r="BG9" s="143"/>
      <c r="BH9" s="143"/>
      <c r="BI9" s="143"/>
      <c r="BJ9" s="143"/>
      <c r="BK9" s="143"/>
      <c r="BL9" s="143"/>
      <c r="BM9" s="143"/>
      <c r="BN9" s="250"/>
      <c r="BO9" s="142"/>
      <c r="BP9" s="143"/>
      <c r="BQ9" s="143"/>
      <c r="BR9" s="143"/>
      <c r="BS9" s="143"/>
      <c r="BT9" s="143"/>
      <c r="BU9" s="143"/>
      <c r="BV9" s="143"/>
      <c r="BW9" s="250"/>
      <c r="BX9" s="142"/>
      <c r="BY9" s="143"/>
      <c r="BZ9" s="143"/>
      <c r="CA9" s="143"/>
      <c r="CB9" s="143"/>
      <c r="CC9" s="143"/>
      <c r="CD9" s="143"/>
      <c r="CE9" s="143"/>
      <c r="CF9" s="250"/>
      <c r="CG9" s="142"/>
      <c r="CH9" s="143"/>
      <c r="CI9" s="143"/>
      <c r="CJ9" s="143"/>
      <c r="CK9" s="143"/>
      <c r="CL9" s="143"/>
      <c r="CM9" s="143"/>
      <c r="CN9" s="143"/>
      <c r="CO9" s="250"/>
      <c r="CP9" s="142"/>
      <c r="CQ9" s="143"/>
      <c r="CR9" s="143"/>
      <c r="CS9" s="143"/>
      <c r="CT9" s="143"/>
      <c r="CU9" s="143"/>
      <c r="CV9" s="143"/>
      <c r="CW9" s="143"/>
      <c r="CX9" s="250"/>
      <c r="CY9" s="431" t="s">
        <v>351</v>
      </c>
      <c r="CZ9" s="432"/>
      <c r="DA9" s="432"/>
      <c r="DB9" s="432"/>
      <c r="DC9" s="432"/>
      <c r="DD9" s="432"/>
      <c r="DE9" s="432"/>
      <c r="DF9" s="432"/>
      <c r="DG9" s="432"/>
      <c r="DH9" s="432"/>
      <c r="DI9" s="432"/>
      <c r="DJ9" s="432"/>
      <c r="DK9" s="432"/>
      <c r="DL9" s="432"/>
      <c r="DM9" s="432"/>
      <c r="DN9" s="433"/>
      <c r="DO9" s="142"/>
      <c r="DP9" s="143"/>
      <c r="DQ9" s="143"/>
      <c r="DR9" s="143"/>
      <c r="DS9" s="143"/>
      <c r="DT9" s="143"/>
      <c r="DU9" s="143"/>
      <c r="DV9" s="250"/>
      <c r="DW9" s="142"/>
      <c r="DX9" s="143"/>
      <c r="DY9" s="143"/>
      <c r="DZ9" s="143"/>
      <c r="EA9" s="143"/>
      <c r="EB9" s="143"/>
      <c r="EC9" s="143"/>
      <c r="ED9" s="250"/>
      <c r="EE9" s="142"/>
      <c r="EF9" s="143"/>
      <c r="EG9" s="143"/>
      <c r="EH9" s="143"/>
      <c r="EI9" s="143"/>
      <c r="EJ9" s="143"/>
      <c r="EK9" s="143"/>
      <c r="EL9" s="250"/>
      <c r="EM9" s="142"/>
      <c r="EN9" s="143"/>
      <c r="EO9" s="143"/>
      <c r="EP9" s="143"/>
      <c r="EQ9" s="143"/>
      <c r="ER9" s="143"/>
      <c r="ES9" s="143"/>
      <c r="ET9" s="250"/>
      <c r="EU9" s="142"/>
      <c r="EV9" s="143"/>
      <c r="EW9" s="143"/>
      <c r="EX9" s="143"/>
      <c r="EY9" s="143"/>
      <c r="EZ9" s="143"/>
      <c r="FA9" s="143"/>
      <c r="FB9" s="250"/>
      <c r="FC9" s="142"/>
      <c r="FD9" s="143"/>
      <c r="FE9" s="143"/>
      <c r="FF9" s="143"/>
      <c r="FG9" s="143"/>
      <c r="FH9" s="143"/>
      <c r="FI9" s="143"/>
      <c r="FJ9" s="143"/>
      <c r="FK9" s="250"/>
    </row>
    <row r="10" spans="1:167" s="72" customFormat="1" ht="11.25" customHeight="1">
      <c r="A10" s="142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250"/>
      <c r="AC10" s="115"/>
      <c r="AD10" s="116"/>
      <c r="AE10" s="116"/>
      <c r="AF10" s="116"/>
      <c r="AG10" s="116"/>
      <c r="AH10" s="116"/>
      <c r="AI10" s="117"/>
      <c r="AJ10" s="142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250"/>
      <c r="AW10" s="142"/>
      <c r="AX10" s="143"/>
      <c r="AY10" s="143"/>
      <c r="AZ10" s="143"/>
      <c r="BA10" s="143"/>
      <c r="BB10" s="143"/>
      <c r="BC10" s="143"/>
      <c r="BD10" s="143"/>
      <c r="BE10" s="250"/>
      <c r="BF10" s="142"/>
      <c r="BG10" s="143"/>
      <c r="BH10" s="143"/>
      <c r="BI10" s="143"/>
      <c r="BJ10" s="143"/>
      <c r="BK10" s="143"/>
      <c r="BL10" s="143"/>
      <c r="BM10" s="143"/>
      <c r="BN10" s="250"/>
      <c r="BO10" s="142"/>
      <c r="BP10" s="143"/>
      <c r="BQ10" s="143"/>
      <c r="BR10" s="143"/>
      <c r="BS10" s="143"/>
      <c r="BT10" s="143"/>
      <c r="BU10" s="143"/>
      <c r="BV10" s="143"/>
      <c r="BW10" s="250"/>
      <c r="BX10" s="142"/>
      <c r="BY10" s="143"/>
      <c r="BZ10" s="143"/>
      <c r="CA10" s="143"/>
      <c r="CB10" s="143"/>
      <c r="CC10" s="143"/>
      <c r="CD10" s="143"/>
      <c r="CE10" s="143"/>
      <c r="CF10" s="250"/>
      <c r="CG10" s="142"/>
      <c r="CH10" s="143"/>
      <c r="CI10" s="143"/>
      <c r="CJ10" s="143"/>
      <c r="CK10" s="143"/>
      <c r="CL10" s="143"/>
      <c r="CM10" s="143"/>
      <c r="CN10" s="143"/>
      <c r="CO10" s="250"/>
      <c r="CP10" s="142"/>
      <c r="CQ10" s="143"/>
      <c r="CR10" s="143"/>
      <c r="CS10" s="143"/>
      <c r="CT10" s="143"/>
      <c r="CU10" s="143"/>
      <c r="CV10" s="143"/>
      <c r="CW10" s="143"/>
      <c r="CX10" s="250"/>
      <c r="CY10" s="431" t="s">
        <v>352</v>
      </c>
      <c r="CZ10" s="432"/>
      <c r="DA10" s="432"/>
      <c r="DB10" s="432"/>
      <c r="DC10" s="432"/>
      <c r="DD10" s="432"/>
      <c r="DE10" s="432"/>
      <c r="DF10" s="432"/>
      <c r="DG10" s="432"/>
      <c r="DH10" s="432"/>
      <c r="DI10" s="432"/>
      <c r="DJ10" s="432"/>
      <c r="DK10" s="432"/>
      <c r="DL10" s="432"/>
      <c r="DM10" s="432"/>
      <c r="DN10" s="433"/>
      <c r="DO10" s="142"/>
      <c r="DP10" s="143"/>
      <c r="DQ10" s="143"/>
      <c r="DR10" s="143"/>
      <c r="DS10" s="143"/>
      <c r="DT10" s="143"/>
      <c r="DU10" s="143"/>
      <c r="DV10" s="250"/>
      <c r="DW10" s="142"/>
      <c r="DX10" s="143"/>
      <c r="DY10" s="143"/>
      <c r="DZ10" s="143"/>
      <c r="EA10" s="143"/>
      <c r="EB10" s="143"/>
      <c r="EC10" s="143"/>
      <c r="ED10" s="250"/>
      <c r="EE10" s="142"/>
      <c r="EF10" s="143"/>
      <c r="EG10" s="143"/>
      <c r="EH10" s="143"/>
      <c r="EI10" s="143"/>
      <c r="EJ10" s="143"/>
      <c r="EK10" s="143"/>
      <c r="EL10" s="250"/>
      <c r="EM10" s="142"/>
      <c r="EN10" s="143"/>
      <c r="EO10" s="143"/>
      <c r="EP10" s="143"/>
      <c r="EQ10" s="143"/>
      <c r="ER10" s="143"/>
      <c r="ES10" s="143"/>
      <c r="ET10" s="250"/>
      <c r="EU10" s="142"/>
      <c r="EV10" s="143"/>
      <c r="EW10" s="143"/>
      <c r="EX10" s="143"/>
      <c r="EY10" s="143"/>
      <c r="EZ10" s="143"/>
      <c r="FA10" s="143"/>
      <c r="FB10" s="250"/>
      <c r="FC10" s="142"/>
      <c r="FD10" s="143"/>
      <c r="FE10" s="143"/>
      <c r="FF10" s="143"/>
      <c r="FG10" s="143"/>
      <c r="FH10" s="143"/>
      <c r="FI10" s="143"/>
      <c r="FJ10" s="143"/>
      <c r="FK10" s="250"/>
    </row>
    <row r="11" spans="1:167" s="72" customFormat="1" ht="11.25" customHeight="1">
      <c r="A11" s="142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250"/>
      <c r="AC11" s="118"/>
      <c r="AD11" s="119"/>
      <c r="AE11" s="119"/>
      <c r="AF11" s="119"/>
      <c r="AG11" s="119"/>
      <c r="AH11" s="119"/>
      <c r="AI11" s="120"/>
      <c r="AJ11" s="142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250"/>
      <c r="AW11" s="144"/>
      <c r="AX11" s="145"/>
      <c r="AY11" s="145"/>
      <c r="AZ11" s="145"/>
      <c r="BA11" s="145"/>
      <c r="BB11" s="145"/>
      <c r="BC11" s="145"/>
      <c r="BD11" s="145"/>
      <c r="BE11" s="146"/>
      <c r="BF11" s="144"/>
      <c r="BG11" s="145"/>
      <c r="BH11" s="145"/>
      <c r="BI11" s="145"/>
      <c r="BJ11" s="145"/>
      <c r="BK11" s="145"/>
      <c r="BL11" s="145"/>
      <c r="BM11" s="145"/>
      <c r="BN11" s="146"/>
      <c r="BO11" s="144"/>
      <c r="BP11" s="145"/>
      <c r="BQ11" s="145"/>
      <c r="BR11" s="145"/>
      <c r="BS11" s="145"/>
      <c r="BT11" s="145"/>
      <c r="BU11" s="145"/>
      <c r="BV11" s="145"/>
      <c r="BW11" s="146"/>
      <c r="BX11" s="144"/>
      <c r="BY11" s="145"/>
      <c r="BZ11" s="145"/>
      <c r="CA11" s="145"/>
      <c r="CB11" s="145"/>
      <c r="CC11" s="145"/>
      <c r="CD11" s="145"/>
      <c r="CE11" s="145"/>
      <c r="CF11" s="146"/>
      <c r="CG11" s="144"/>
      <c r="CH11" s="145"/>
      <c r="CI11" s="145"/>
      <c r="CJ11" s="145"/>
      <c r="CK11" s="145"/>
      <c r="CL11" s="145"/>
      <c r="CM11" s="145"/>
      <c r="CN11" s="145"/>
      <c r="CO11" s="146"/>
      <c r="CP11" s="144"/>
      <c r="CQ11" s="145"/>
      <c r="CR11" s="145"/>
      <c r="CS11" s="145"/>
      <c r="CT11" s="145"/>
      <c r="CU11" s="145"/>
      <c r="CV11" s="145"/>
      <c r="CW11" s="145"/>
      <c r="CX11" s="146"/>
      <c r="CY11" s="209" t="s">
        <v>353</v>
      </c>
      <c r="CZ11" s="210"/>
      <c r="DA11" s="210"/>
      <c r="DB11" s="210"/>
      <c r="DC11" s="210"/>
      <c r="DD11" s="210"/>
      <c r="DE11" s="210"/>
      <c r="DF11" s="210"/>
      <c r="DG11" s="210"/>
      <c r="DH11" s="210"/>
      <c r="DI11" s="210"/>
      <c r="DJ11" s="210"/>
      <c r="DK11" s="210"/>
      <c r="DL11" s="210"/>
      <c r="DM11" s="210"/>
      <c r="DN11" s="211"/>
      <c r="DO11" s="144"/>
      <c r="DP11" s="145"/>
      <c r="DQ11" s="145"/>
      <c r="DR11" s="145"/>
      <c r="DS11" s="145"/>
      <c r="DT11" s="145"/>
      <c r="DU11" s="145"/>
      <c r="DV11" s="146"/>
      <c r="DW11" s="144"/>
      <c r="DX11" s="145"/>
      <c r="DY11" s="145"/>
      <c r="DZ11" s="145"/>
      <c r="EA11" s="145"/>
      <c r="EB11" s="145"/>
      <c r="EC11" s="145"/>
      <c r="ED11" s="146"/>
      <c r="EE11" s="144"/>
      <c r="EF11" s="145"/>
      <c r="EG11" s="145"/>
      <c r="EH11" s="145"/>
      <c r="EI11" s="145"/>
      <c r="EJ11" s="145"/>
      <c r="EK11" s="145"/>
      <c r="EL11" s="146"/>
      <c r="EM11" s="144"/>
      <c r="EN11" s="145"/>
      <c r="EO11" s="145"/>
      <c r="EP11" s="145"/>
      <c r="EQ11" s="145"/>
      <c r="ER11" s="145"/>
      <c r="ES11" s="145"/>
      <c r="ET11" s="146"/>
      <c r="EU11" s="144"/>
      <c r="EV11" s="145"/>
      <c r="EW11" s="145"/>
      <c r="EX11" s="145"/>
      <c r="EY11" s="145"/>
      <c r="EZ11" s="145"/>
      <c r="FA11" s="145"/>
      <c r="FB11" s="146"/>
      <c r="FC11" s="144"/>
      <c r="FD11" s="145"/>
      <c r="FE11" s="145"/>
      <c r="FF11" s="145"/>
      <c r="FG11" s="145"/>
      <c r="FH11" s="145"/>
      <c r="FI11" s="145"/>
      <c r="FJ11" s="145"/>
      <c r="FK11" s="146"/>
    </row>
    <row r="12" spans="1:167" s="70" customFormat="1" ht="12" customHeight="1">
      <c r="A12" s="169">
        <v>1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>
        <v>2</v>
      </c>
      <c r="AD12" s="169"/>
      <c r="AE12" s="169"/>
      <c r="AF12" s="169"/>
      <c r="AG12" s="169"/>
      <c r="AH12" s="169"/>
      <c r="AI12" s="169"/>
      <c r="AJ12" s="220">
        <v>3</v>
      </c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2"/>
      <c r="AW12" s="169">
        <v>4</v>
      </c>
      <c r="AX12" s="169"/>
      <c r="AY12" s="169"/>
      <c r="AZ12" s="169"/>
      <c r="BA12" s="169"/>
      <c r="BB12" s="169"/>
      <c r="BC12" s="169"/>
      <c r="BD12" s="169"/>
      <c r="BE12" s="169"/>
      <c r="BF12" s="169">
        <v>5</v>
      </c>
      <c r="BG12" s="169"/>
      <c r="BH12" s="169"/>
      <c r="BI12" s="169"/>
      <c r="BJ12" s="169"/>
      <c r="BK12" s="169"/>
      <c r="BL12" s="169"/>
      <c r="BM12" s="169"/>
      <c r="BN12" s="169"/>
      <c r="BO12" s="169">
        <v>6</v>
      </c>
      <c r="BP12" s="169"/>
      <c r="BQ12" s="169"/>
      <c r="BR12" s="169"/>
      <c r="BS12" s="169"/>
      <c r="BT12" s="169"/>
      <c r="BU12" s="169"/>
      <c r="BV12" s="169"/>
      <c r="BW12" s="169"/>
      <c r="BX12" s="169">
        <v>7</v>
      </c>
      <c r="BY12" s="169"/>
      <c r="BZ12" s="169"/>
      <c r="CA12" s="169"/>
      <c r="CB12" s="169"/>
      <c r="CC12" s="169"/>
      <c r="CD12" s="169"/>
      <c r="CE12" s="169"/>
      <c r="CF12" s="169"/>
      <c r="CG12" s="169">
        <v>8</v>
      </c>
      <c r="CH12" s="169"/>
      <c r="CI12" s="169"/>
      <c r="CJ12" s="169"/>
      <c r="CK12" s="169"/>
      <c r="CL12" s="169"/>
      <c r="CM12" s="169"/>
      <c r="CN12" s="169"/>
      <c r="CO12" s="169"/>
      <c r="CP12" s="169">
        <v>9</v>
      </c>
      <c r="CQ12" s="169"/>
      <c r="CR12" s="169"/>
      <c r="CS12" s="169"/>
      <c r="CT12" s="169"/>
      <c r="CU12" s="169"/>
      <c r="CV12" s="169"/>
      <c r="CW12" s="169"/>
      <c r="CX12" s="169"/>
      <c r="CY12" s="220">
        <v>10</v>
      </c>
      <c r="CZ12" s="221"/>
      <c r="DA12" s="221"/>
      <c r="DB12" s="221"/>
      <c r="DC12" s="221"/>
      <c r="DD12" s="221"/>
      <c r="DE12" s="221"/>
      <c r="DF12" s="221"/>
      <c r="DG12" s="221"/>
      <c r="DH12" s="221"/>
      <c r="DI12" s="221"/>
      <c r="DJ12" s="221"/>
      <c r="DK12" s="221"/>
      <c r="DL12" s="221"/>
      <c r="DM12" s="221"/>
      <c r="DN12" s="222"/>
      <c r="DO12" s="169">
        <v>11</v>
      </c>
      <c r="DP12" s="169"/>
      <c r="DQ12" s="169"/>
      <c r="DR12" s="169"/>
      <c r="DS12" s="169"/>
      <c r="DT12" s="169"/>
      <c r="DU12" s="169"/>
      <c r="DV12" s="169"/>
      <c r="DW12" s="169">
        <v>12</v>
      </c>
      <c r="DX12" s="169"/>
      <c r="DY12" s="169"/>
      <c r="DZ12" s="169"/>
      <c r="EA12" s="169"/>
      <c r="EB12" s="169"/>
      <c r="EC12" s="169"/>
      <c r="ED12" s="169"/>
      <c r="EE12" s="169">
        <v>13</v>
      </c>
      <c r="EF12" s="169"/>
      <c r="EG12" s="169"/>
      <c r="EH12" s="169"/>
      <c r="EI12" s="169"/>
      <c r="EJ12" s="169"/>
      <c r="EK12" s="169"/>
      <c r="EL12" s="169"/>
      <c r="EM12" s="169">
        <v>14</v>
      </c>
      <c r="EN12" s="169"/>
      <c r="EO12" s="169"/>
      <c r="EP12" s="169"/>
      <c r="EQ12" s="169"/>
      <c r="ER12" s="169"/>
      <c r="ES12" s="169"/>
      <c r="ET12" s="169"/>
      <c r="EU12" s="169">
        <v>15</v>
      </c>
      <c r="EV12" s="169"/>
      <c r="EW12" s="169"/>
      <c r="EX12" s="169"/>
      <c r="EY12" s="169"/>
      <c r="EZ12" s="169"/>
      <c r="FA12" s="169"/>
      <c r="FB12" s="169"/>
      <c r="FC12" s="169">
        <v>16</v>
      </c>
      <c r="FD12" s="169"/>
      <c r="FE12" s="169"/>
      <c r="FF12" s="169"/>
      <c r="FG12" s="169"/>
      <c r="FH12" s="169"/>
      <c r="FI12" s="169"/>
      <c r="FJ12" s="169"/>
      <c r="FK12" s="169"/>
    </row>
    <row r="13" spans="1:167" ht="10.5" customHeight="1">
      <c r="A13" s="23"/>
      <c r="B13" s="429" t="s">
        <v>343</v>
      </c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29"/>
      <c r="AA13" s="429"/>
      <c r="AB13" s="430"/>
      <c r="AC13" s="183" t="s">
        <v>15</v>
      </c>
      <c r="AD13" s="184"/>
      <c r="AE13" s="184"/>
      <c r="AF13" s="184"/>
      <c r="AG13" s="184"/>
      <c r="AH13" s="184"/>
      <c r="AI13" s="185"/>
      <c r="AJ13" s="391">
        <v>73</v>
      </c>
      <c r="AK13" s="392"/>
      <c r="AL13" s="392"/>
      <c r="AM13" s="392"/>
      <c r="AN13" s="392"/>
      <c r="AO13" s="392"/>
      <c r="AP13" s="392"/>
      <c r="AQ13" s="392"/>
      <c r="AR13" s="392"/>
      <c r="AS13" s="392"/>
      <c r="AT13" s="392"/>
      <c r="AU13" s="392"/>
      <c r="AV13" s="393"/>
      <c r="AW13" s="391">
        <v>6</v>
      </c>
      <c r="AX13" s="392"/>
      <c r="AY13" s="392"/>
      <c r="AZ13" s="392"/>
      <c r="BA13" s="392"/>
      <c r="BB13" s="392"/>
      <c r="BC13" s="392"/>
      <c r="BD13" s="392"/>
      <c r="BE13" s="393"/>
      <c r="BF13" s="391">
        <v>10</v>
      </c>
      <c r="BG13" s="392"/>
      <c r="BH13" s="392"/>
      <c r="BI13" s="392"/>
      <c r="BJ13" s="392"/>
      <c r="BK13" s="392"/>
      <c r="BL13" s="392"/>
      <c r="BM13" s="392"/>
      <c r="BN13" s="393"/>
      <c r="BO13" s="391">
        <v>9</v>
      </c>
      <c r="BP13" s="392"/>
      <c r="BQ13" s="392"/>
      <c r="BR13" s="392"/>
      <c r="BS13" s="392"/>
      <c r="BT13" s="392"/>
      <c r="BU13" s="392"/>
      <c r="BV13" s="392"/>
      <c r="BW13" s="393"/>
      <c r="BX13" s="391">
        <v>5</v>
      </c>
      <c r="BY13" s="392"/>
      <c r="BZ13" s="392"/>
      <c r="CA13" s="392"/>
      <c r="CB13" s="392"/>
      <c r="CC13" s="392"/>
      <c r="CD13" s="392"/>
      <c r="CE13" s="392"/>
      <c r="CF13" s="393"/>
      <c r="CG13" s="391">
        <v>7</v>
      </c>
      <c r="CH13" s="392"/>
      <c r="CI13" s="392"/>
      <c r="CJ13" s="392"/>
      <c r="CK13" s="392"/>
      <c r="CL13" s="392"/>
      <c r="CM13" s="392"/>
      <c r="CN13" s="392"/>
      <c r="CO13" s="393"/>
      <c r="CP13" s="391">
        <v>36</v>
      </c>
      <c r="CQ13" s="392"/>
      <c r="CR13" s="392"/>
      <c r="CS13" s="392"/>
      <c r="CT13" s="392"/>
      <c r="CU13" s="392"/>
      <c r="CV13" s="392"/>
      <c r="CW13" s="392"/>
      <c r="CX13" s="393"/>
      <c r="CY13" s="391">
        <v>73</v>
      </c>
      <c r="CZ13" s="392"/>
      <c r="DA13" s="392"/>
      <c r="DB13" s="392"/>
      <c r="DC13" s="392"/>
      <c r="DD13" s="392"/>
      <c r="DE13" s="392"/>
      <c r="DF13" s="392"/>
      <c r="DG13" s="392"/>
      <c r="DH13" s="392"/>
      <c r="DI13" s="392"/>
      <c r="DJ13" s="392"/>
      <c r="DK13" s="392"/>
      <c r="DL13" s="392"/>
      <c r="DM13" s="392"/>
      <c r="DN13" s="393"/>
      <c r="DO13" s="391">
        <v>15</v>
      </c>
      <c r="DP13" s="392"/>
      <c r="DQ13" s="392"/>
      <c r="DR13" s="392"/>
      <c r="DS13" s="392"/>
      <c r="DT13" s="392"/>
      <c r="DU13" s="392"/>
      <c r="DV13" s="393"/>
      <c r="DW13" s="391">
        <v>9</v>
      </c>
      <c r="DX13" s="392"/>
      <c r="DY13" s="392"/>
      <c r="DZ13" s="392"/>
      <c r="EA13" s="392"/>
      <c r="EB13" s="392"/>
      <c r="EC13" s="392"/>
      <c r="ED13" s="393"/>
      <c r="EE13" s="391">
        <v>7</v>
      </c>
      <c r="EF13" s="392"/>
      <c r="EG13" s="392"/>
      <c r="EH13" s="392"/>
      <c r="EI13" s="392"/>
      <c r="EJ13" s="392"/>
      <c r="EK13" s="392"/>
      <c r="EL13" s="393"/>
      <c r="EM13" s="391">
        <v>5</v>
      </c>
      <c r="EN13" s="392"/>
      <c r="EO13" s="392"/>
      <c r="EP13" s="392"/>
      <c r="EQ13" s="392"/>
      <c r="ER13" s="392"/>
      <c r="ES13" s="392"/>
      <c r="ET13" s="393"/>
      <c r="EU13" s="391">
        <v>3</v>
      </c>
      <c r="EV13" s="392"/>
      <c r="EW13" s="392"/>
      <c r="EX13" s="392"/>
      <c r="EY13" s="392"/>
      <c r="EZ13" s="392"/>
      <c r="FA13" s="392"/>
      <c r="FB13" s="393"/>
      <c r="FC13" s="391">
        <v>34</v>
      </c>
      <c r="FD13" s="392"/>
      <c r="FE13" s="392"/>
      <c r="FF13" s="392"/>
      <c r="FG13" s="392"/>
      <c r="FH13" s="392"/>
      <c r="FI13" s="392"/>
      <c r="FJ13" s="392"/>
      <c r="FK13" s="393"/>
    </row>
    <row r="14" spans="1:167" ht="10.5" customHeight="1">
      <c r="A14" s="16"/>
      <c r="B14" s="425" t="s">
        <v>344</v>
      </c>
      <c r="C14" s="425"/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  <c r="T14" s="425"/>
      <c r="U14" s="425"/>
      <c r="V14" s="425"/>
      <c r="W14" s="425"/>
      <c r="X14" s="425"/>
      <c r="Y14" s="425"/>
      <c r="Z14" s="425"/>
      <c r="AA14" s="425"/>
      <c r="AB14" s="426"/>
      <c r="AC14" s="319"/>
      <c r="AD14" s="320"/>
      <c r="AE14" s="320"/>
      <c r="AF14" s="320"/>
      <c r="AG14" s="320"/>
      <c r="AH14" s="320"/>
      <c r="AI14" s="321"/>
      <c r="AJ14" s="420"/>
      <c r="AK14" s="421"/>
      <c r="AL14" s="421"/>
      <c r="AM14" s="421"/>
      <c r="AN14" s="421"/>
      <c r="AO14" s="421"/>
      <c r="AP14" s="421"/>
      <c r="AQ14" s="421"/>
      <c r="AR14" s="421"/>
      <c r="AS14" s="421"/>
      <c r="AT14" s="421"/>
      <c r="AU14" s="421"/>
      <c r="AV14" s="422"/>
      <c r="AW14" s="420"/>
      <c r="AX14" s="421"/>
      <c r="AY14" s="421"/>
      <c r="AZ14" s="421"/>
      <c r="BA14" s="421"/>
      <c r="BB14" s="421"/>
      <c r="BC14" s="421"/>
      <c r="BD14" s="421"/>
      <c r="BE14" s="422"/>
      <c r="BF14" s="420"/>
      <c r="BG14" s="421"/>
      <c r="BH14" s="421"/>
      <c r="BI14" s="421"/>
      <c r="BJ14" s="421"/>
      <c r="BK14" s="421"/>
      <c r="BL14" s="421"/>
      <c r="BM14" s="421"/>
      <c r="BN14" s="422"/>
      <c r="BO14" s="420"/>
      <c r="BP14" s="421"/>
      <c r="BQ14" s="421"/>
      <c r="BR14" s="421"/>
      <c r="BS14" s="421"/>
      <c r="BT14" s="421"/>
      <c r="BU14" s="421"/>
      <c r="BV14" s="421"/>
      <c r="BW14" s="422"/>
      <c r="BX14" s="420"/>
      <c r="BY14" s="421"/>
      <c r="BZ14" s="421"/>
      <c r="CA14" s="421"/>
      <c r="CB14" s="421"/>
      <c r="CC14" s="421"/>
      <c r="CD14" s="421"/>
      <c r="CE14" s="421"/>
      <c r="CF14" s="422"/>
      <c r="CG14" s="420"/>
      <c r="CH14" s="421"/>
      <c r="CI14" s="421"/>
      <c r="CJ14" s="421"/>
      <c r="CK14" s="421"/>
      <c r="CL14" s="421"/>
      <c r="CM14" s="421"/>
      <c r="CN14" s="421"/>
      <c r="CO14" s="422"/>
      <c r="CP14" s="420"/>
      <c r="CQ14" s="421"/>
      <c r="CR14" s="421"/>
      <c r="CS14" s="421"/>
      <c r="CT14" s="421"/>
      <c r="CU14" s="421"/>
      <c r="CV14" s="421"/>
      <c r="CW14" s="421"/>
      <c r="CX14" s="422"/>
      <c r="CY14" s="420"/>
      <c r="CZ14" s="421"/>
      <c r="DA14" s="421"/>
      <c r="DB14" s="421"/>
      <c r="DC14" s="421"/>
      <c r="DD14" s="421"/>
      <c r="DE14" s="421"/>
      <c r="DF14" s="421"/>
      <c r="DG14" s="421"/>
      <c r="DH14" s="421"/>
      <c r="DI14" s="421"/>
      <c r="DJ14" s="421"/>
      <c r="DK14" s="421"/>
      <c r="DL14" s="421"/>
      <c r="DM14" s="421"/>
      <c r="DN14" s="422"/>
      <c r="DO14" s="420"/>
      <c r="DP14" s="421"/>
      <c r="DQ14" s="421"/>
      <c r="DR14" s="421"/>
      <c r="DS14" s="421"/>
      <c r="DT14" s="421"/>
      <c r="DU14" s="421"/>
      <c r="DV14" s="422"/>
      <c r="DW14" s="420"/>
      <c r="DX14" s="421"/>
      <c r="DY14" s="421"/>
      <c r="DZ14" s="421"/>
      <c r="EA14" s="421"/>
      <c r="EB14" s="421"/>
      <c r="EC14" s="421"/>
      <c r="ED14" s="422"/>
      <c r="EE14" s="420"/>
      <c r="EF14" s="421"/>
      <c r="EG14" s="421"/>
      <c r="EH14" s="421"/>
      <c r="EI14" s="421"/>
      <c r="EJ14" s="421"/>
      <c r="EK14" s="421"/>
      <c r="EL14" s="422"/>
      <c r="EM14" s="420"/>
      <c r="EN14" s="421"/>
      <c r="EO14" s="421"/>
      <c r="EP14" s="421"/>
      <c r="EQ14" s="421"/>
      <c r="ER14" s="421"/>
      <c r="ES14" s="421"/>
      <c r="ET14" s="422"/>
      <c r="EU14" s="420"/>
      <c r="EV14" s="421"/>
      <c r="EW14" s="421"/>
      <c r="EX14" s="421"/>
      <c r="EY14" s="421"/>
      <c r="EZ14" s="421"/>
      <c r="FA14" s="421"/>
      <c r="FB14" s="422"/>
      <c r="FC14" s="420"/>
      <c r="FD14" s="421"/>
      <c r="FE14" s="421"/>
      <c r="FF14" s="421"/>
      <c r="FG14" s="421"/>
      <c r="FH14" s="421"/>
      <c r="FI14" s="421"/>
      <c r="FJ14" s="421"/>
      <c r="FK14" s="422"/>
    </row>
    <row r="15" spans="1:167" ht="10.5" customHeight="1">
      <c r="A15" s="16"/>
      <c r="B15" s="425" t="s">
        <v>345</v>
      </c>
      <c r="C15" s="425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  <c r="U15" s="425"/>
      <c r="V15" s="425"/>
      <c r="W15" s="425"/>
      <c r="X15" s="425"/>
      <c r="Y15" s="425"/>
      <c r="Z15" s="425"/>
      <c r="AA15" s="425"/>
      <c r="AB15" s="426"/>
      <c r="AC15" s="319"/>
      <c r="AD15" s="320"/>
      <c r="AE15" s="320"/>
      <c r="AF15" s="320"/>
      <c r="AG15" s="320"/>
      <c r="AH15" s="320"/>
      <c r="AI15" s="321"/>
      <c r="AJ15" s="420"/>
      <c r="AK15" s="421"/>
      <c r="AL15" s="421"/>
      <c r="AM15" s="421"/>
      <c r="AN15" s="421"/>
      <c r="AO15" s="421"/>
      <c r="AP15" s="421"/>
      <c r="AQ15" s="421"/>
      <c r="AR15" s="421"/>
      <c r="AS15" s="421"/>
      <c r="AT15" s="421"/>
      <c r="AU15" s="421"/>
      <c r="AV15" s="422"/>
      <c r="AW15" s="420"/>
      <c r="AX15" s="421"/>
      <c r="AY15" s="421"/>
      <c r="AZ15" s="421"/>
      <c r="BA15" s="421"/>
      <c r="BB15" s="421"/>
      <c r="BC15" s="421"/>
      <c r="BD15" s="421"/>
      <c r="BE15" s="422"/>
      <c r="BF15" s="420"/>
      <c r="BG15" s="421"/>
      <c r="BH15" s="421"/>
      <c r="BI15" s="421"/>
      <c r="BJ15" s="421"/>
      <c r="BK15" s="421"/>
      <c r="BL15" s="421"/>
      <c r="BM15" s="421"/>
      <c r="BN15" s="422"/>
      <c r="BO15" s="420"/>
      <c r="BP15" s="421"/>
      <c r="BQ15" s="421"/>
      <c r="BR15" s="421"/>
      <c r="BS15" s="421"/>
      <c r="BT15" s="421"/>
      <c r="BU15" s="421"/>
      <c r="BV15" s="421"/>
      <c r="BW15" s="422"/>
      <c r="BX15" s="420"/>
      <c r="BY15" s="421"/>
      <c r="BZ15" s="421"/>
      <c r="CA15" s="421"/>
      <c r="CB15" s="421"/>
      <c r="CC15" s="421"/>
      <c r="CD15" s="421"/>
      <c r="CE15" s="421"/>
      <c r="CF15" s="422"/>
      <c r="CG15" s="420"/>
      <c r="CH15" s="421"/>
      <c r="CI15" s="421"/>
      <c r="CJ15" s="421"/>
      <c r="CK15" s="421"/>
      <c r="CL15" s="421"/>
      <c r="CM15" s="421"/>
      <c r="CN15" s="421"/>
      <c r="CO15" s="422"/>
      <c r="CP15" s="420"/>
      <c r="CQ15" s="421"/>
      <c r="CR15" s="421"/>
      <c r="CS15" s="421"/>
      <c r="CT15" s="421"/>
      <c r="CU15" s="421"/>
      <c r="CV15" s="421"/>
      <c r="CW15" s="421"/>
      <c r="CX15" s="422"/>
      <c r="CY15" s="420"/>
      <c r="CZ15" s="421"/>
      <c r="DA15" s="421"/>
      <c r="DB15" s="421"/>
      <c r="DC15" s="421"/>
      <c r="DD15" s="421"/>
      <c r="DE15" s="421"/>
      <c r="DF15" s="421"/>
      <c r="DG15" s="421"/>
      <c r="DH15" s="421"/>
      <c r="DI15" s="421"/>
      <c r="DJ15" s="421"/>
      <c r="DK15" s="421"/>
      <c r="DL15" s="421"/>
      <c r="DM15" s="421"/>
      <c r="DN15" s="422"/>
      <c r="DO15" s="420"/>
      <c r="DP15" s="421"/>
      <c r="DQ15" s="421"/>
      <c r="DR15" s="421"/>
      <c r="DS15" s="421"/>
      <c r="DT15" s="421"/>
      <c r="DU15" s="421"/>
      <c r="DV15" s="422"/>
      <c r="DW15" s="420"/>
      <c r="DX15" s="421"/>
      <c r="DY15" s="421"/>
      <c r="DZ15" s="421"/>
      <c r="EA15" s="421"/>
      <c r="EB15" s="421"/>
      <c r="EC15" s="421"/>
      <c r="ED15" s="422"/>
      <c r="EE15" s="420"/>
      <c r="EF15" s="421"/>
      <c r="EG15" s="421"/>
      <c r="EH15" s="421"/>
      <c r="EI15" s="421"/>
      <c r="EJ15" s="421"/>
      <c r="EK15" s="421"/>
      <c r="EL15" s="422"/>
      <c r="EM15" s="420"/>
      <c r="EN15" s="421"/>
      <c r="EO15" s="421"/>
      <c r="EP15" s="421"/>
      <c r="EQ15" s="421"/>
      <c r="ER15" s="421"/>
      <c r="ES15" s="421"/>
      <c r="ET15" s="422"/>
      <c r="EU15" s="420"/>
      <c r="EV15" s="421"/>
      <c r="EW15" s="421"/>
      <c r="EX15" s="421"/>
      <c r="EY15" s="421"/>
      <c r="EZ15" s="421"/>
      <c r="FA15" s="421"/>
      <c r="FB15" s="422"/>
      <c r="FC15" s="420"/>
      <c r="FD15" s="421"/>
      <c r="FE15" s="421"/>
      <c r="FF15" s="421"/>
      <c r="FG15" s="421"/>
      <c r="FH15" s="421"/>
      <c r="FI15" s="421"/>
      <c r="FJ15" s="421"/>
      <c r="FK15" s="422"/>
    </row>
    <row r="16" spans="1:167" ht="10.5" customHeight="1">
      <c r="A16" s="20"/>
      <c r="B16" s="427" t="s">
        <v>203</v>
      </c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7"/>
      <c r="S16" s="427"/>
      <c r="T16" s="427"/>
      <c r="U16" s="427"/>
      <c r="V16" s="427"/>
      <c r="W16" s="427"/>
      <c r="X16" s="427"/>
      <c r="Y16" s="427"/>
      <c r="Z16" s="427"/>
      <c r="AA16" s="427"/>
      <c r="AB16" s="428"/>
      <c r="AC16" s="186"/>
      <c r="AD16" s="187"/>
      <c r="AE16" s="187"/>
      <c r="AF16" s="187"/>
      <c r="AG16" s="187"/>
      <c r="AH16" s="187"/>
      <c r="AI16" s="188"/>
      <c r="AJ16" s="394"/>
      <c r="AK16" s="395"/>
      <c r="AL16" s="395"/>
      <c r="AM16" s="395"/>
      <c r="AN16" s="395"/>
      <c r="AO16" s="395"/>
      <c r="AP16" s="395"/>
      <c r="AQ16" s="395"/>
      <c r="AR16" s="395"/>
      <c r="AS16" s="395"/>
      <c r="AT16" s="395"/>
      <c r="AU16" s="395"/>
      <c r="AV16" s="396"/>
      <c r="AW16" s="394"/>
      <c r="AX16" s="395"/>
      <c r="AY16" s="395"/>
      <c r="AZ16" s="395"/>
      <c r="BA16" s="395"/>
      <c r="BB16" s="395"/>
      <c r="BC16" s="395"/>
      <c r="BD16" s="395"/>
      <c r="BE16" s="396"/>
      <c r="BF16" s="394"/>
      <c r="BG16" s="395"/>
      <c r="BH16" s="395"/>
      <c r="BI16" s="395"/>
      <c r="BJ16" s="395"/>
      <c r="BK16" s="395"/>
      <c r="BL16" s="395"/>
      <c r="BM16" s="395"/>
      <c r="BN16" s="396"/>
      <c r="BO16" s="394"/>
      <c r="BP16" s="395"/>
      <c r="BQ16" s="395"/>
      <c r="BR16" s="395"/>
      <c r="BS16" s="395"/>
      <c r="BT16" s="395"/>
      <c r="BU16" s="395"/>
      <c r="BV16" s="395"/>
      <c r="BW16" s="396"/>
      <c r="BX16" s="394"/>
      <c r="BY16" s="395"/>
      <c r="BZ16" s="395"/>
      <c r="CA16" s="395"/>
      <c r="CB16" s="395"/>
      <c r="CC16" s="395"/>
      <c r="CD16" s="395"/>
      <c r="CE16" s="395"/>
      <c r="CF16" s="396"/>
      <c r="CG16" s="394"/>
      <c r="CH16" s="395"/>
      <c r="CI16" s="395"/>
      <c r="CJ16" s="395"/>
      <c r="CK16" s="395"/>
      <c r="CL16" s="395"/>
      <c r="CM16" s="395"/>
      <c r="CN16" s="395"/>
      <c r="CO16" s="396"/>
      <c r="CP16" s="394"/>
      <c r="CQ16" s="395"/>
      <c r="CR16" s="395"/>
      <c r="CS16" s="395"/>
      <c r="CT16" s="395"/>
      <c r="CU16" s="395"/>
      <c r="CV16" s="395"/>
      <c r="CW16" s="395"/>
      <c r="CX16" s="396"/>
      <c r="CY16" s="394"/>
      <c r="CZ16" s="395"/>
      <c r="DA16" s="395"/>
      <c r="DB16" s="395"/>
      <c r="DC16" s="395"/>
      <c r="DD16" s="395"/>
      <c r="DE16" s="395"/>
      <c r="DF16" s="395"/>
      <c r="DG16" s="395"/>
      <c r="DH16" s="395"/>
      <c r="DI16" s="395"/>
      <c r="DJ16" s="395"/>
      <c r="DK16" s="395"/>
      <c r="DL16" s="395"/>
      <c r="DM16" s="395"/>
      <c r="DN16" s="396"/>
      <c r="DO16" s="394"/>
      <c r="DP16" s="395"/>
      <c r="DQ16" s="395"/>
      <c r="DR16" s="395"/>
      <c r="DS16" s="395"/>
      <c r="DT16" s="395"/>
      <c r="DU16" s="395"/>
      <c r="DV16" s="396"/>
      <c r="DW16" s="394"/>
      <c r="DX16" s="395"/>
      <c r="DY16" s="395"/>
      <c r="DZ16" s="395"/>
      <c r="EA16" s="395"/>
      <c r="EB16" s="395"/>
      <c r="EC16" s="395"/>
      <c r="ED16" s="396"/>
      <c r="EE16" s="394"/>
      <c r="EF16" s="395"/>
      <c r="EG16" s="395"/>
      <c r="EH16" s="395"/>
      <c r="EI16" s="395"/>
      <c r="EJ16" s="395"/>
      <c r="EK16" s="395"/>
      <c r="EL16" s="396"/>
      <c r="EM16" s="394"/>
      <c r="EN16" s="395"/>
      <c r="EO16" s="395"/>
      <c r="EP16" s="395"/>
      <c r="EQ16" s="395"/>
      <c r="ER16" s="395"/>
      <c r="ES16" s="395"/>
      <c r="ET16" s="396"/>
      <c r="EU16" s="394"/>
      <c r="EV16" s="395"/>
      <c r="EW16" s="395"/>
      <c r="EX16" s="395"/>
      <c r="EY16" s="395"/>
      <c r="EZ16" s="395"/>
      <c r="FA16" s="395"/>
      <c r="FB16" s="396"/>
      <c r="FC16" s="394"/>
      <c r="FD16" s="395"/>
      <c r="FE16" s="395"/>
      <c r="FF16" s="395"/>
      <c r="FG16" s="395"/>
      <c r="FH16" s="395"/>
      <c r="FI16" s="395"/>
      <c r="FJ16" s="395"/>
      <c r="FK16" s="396"/>
    </row>
    <row r="17" spans="1:167" s="71" customFormat="1" ht="10.5" customHeight="1">
      <c r="A17" s="16"/>
      <c r="B17" s="255" t="s">
        <v>152</v>
      </c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6"/>
      <c r="AC17" s="183" t="s">
        <v>16</v>
      </c>
      <c r="AD17" s="184"/>
      <c r="AE17" s="184"/>
      <c r="AF17" s="184"/>
      <c r="AG17" s="184"/>
      <c r="AH17" s="184"/>
      <c r="AI17" s="185"/>
      <c r="AJ17" s="391">
        <v>4</v>
      </c>
      <c r="AK17" s="392"/>
      <c r="AL17" s="392"/>
      <c r="AM17" s="392"/>
      <c r="AN17" s="392"/>
      <c r="AO17" s="392"/>
      <c r="AP17" s="392"/>
      <c r="AQ17" s="392"/>
      <c r="AR17" s="392"/>
      <c r="AS17" s="392"/>
      <c r="AT17" s="392"/>
      <c r="AU17" s="392"/>
      <c r="AV17" s="393"/>
      <c r="AW17" s="391"/>
      <c r="AX17" s="392"/>
      <c r="AY17" s="392"/>
      <c r="AZ17" s="392"/>
      <c r="BA17" s="392"/>
      <c r="BB17" s="392"/>
      <c r="BC17" s="392"/>
      <c r="BD17" s="392"/>
      <c r="BE17" s="393"/>
      <c r="BF17" s="391"/>
      <c r="BG17" s="392"/>
      <c r="BH17" s="392"/>
      <c r="BI17" s="392"/>
      <c r="BJ17" s="392"/>
      <c r="BK17" s="392"/>
      <c r="BL17" s="392"/>
      <c r="BM17" s="392"/>
      <c r="BN17" s="393"/>
      <c r="BO17" s="391"/>
      <c r="BP17" s="392"/>
      <c r="BQ17" s="392"/>
      <c r="BR17" s="392"/>
      <c r="BS17" s="392"/>
      <c r="BT17" s="392"/>
      <c r="BU17" s="392"/>
      <c r="BV17" s="392"/>
      <c r="BW17" s="393"/>
      <c r="BX17" s="391">
        <v>1</v>
      </c>
      <c r="BY17" s="392"/>
      <c r="BZ17" s="392"/>
      <c r="CA17" s="392"/>
      <c r="CB17" s="392"/>
      <c r="CC17" s="392"/>
      <c r="CD17" s="392"/>
      <c r="CE17" s="392"/>
      <c r="CF17" s="393"/>
      <c r="CG17" s="391">
        <v>0</v>
      </c>
      <c r="CH17" s="392"/>
      <c r="CI17" s="392"/>
      <c r="CJ17" s="392"/>
      <c r="CK17" s="392"/>
      <c r="CL17" s="392"/>
      <c r="CM17" s="392"/>
      <c r="CN17" s="392"/>
      <c r="CO17" s="393"/>
      <c r="CP17" s="391">
        <v>3</v>
      </c>
      <c r="CQ17" s="392"/>
      <c r="CR17" s="392"/>
      <c r="CS17" s="392"/>
      <c r="CT17" s="392"/>
      <c r="CU17" s="392"/>
      <c r="CV17" s="392"/>
      <c r="CW17" s="392"/>
      <c r="CX17" s="393"/>
      <c r="CY17" s="391">
        <v>4</v>
      </c>
      <c r="CZ17" s="392"/>
      <c r="DA17" s="392"/>
      <c r="DB17" s="392"/>
      <c r="DC17" s="392"/>
      <c r="DD17" s="392"/>
      <c r="DE17" s="392"/>
      <c r="DF17" s="392"/>
      <c r="DG17" s="392"/>
      <c r="DH17" s="392"/>
      <c r="DI17" s="392"/>
      <c r="DJ17" s="392"/>
      <c r="DK17" s="392"/>
      <c r="DL17" s="392"/>
      <c r="DM17" s="392"/>
      <c r="DN17" s="393"/>
      <c r="DO17" s="391"/>
      <c r="DP17" s="392"/>
      <c r="DQ17" s="392"/>
      <c r="DR17" s="392"/>
      <c r="DS17" s="392"/>
      <c r="DT17" s="392"/>
      <c r="DU17" s="392"/>
      <c r="DV17" s="393"/>
      <c r="DW17" s="391"/>
      <c r="DX17" s="392"/>
      <c r="DY17" s="392"/>
      <c r="DZ17" s="392"/>
      <c r="EA17" s="392"/>
      <c r="EB17" s="392"/>
      <c r="EC17" s="392"/>
      <c r="ED17" s="393"/>
      <c r="EE17" s="391"/>
      <c r="EF17" s="392"/>
      <c r="EG17" s="392"/>
      <c r="EH17" s="392"/>
      <c r="EI17" s="392"/>
      <c r="EJ17" s="392"/>
      <c r="EK17" s="392"/>
      <c r="EL17" s="393"/>
      <c r="EM17" s="391"/>
      <c r="EN17" s="392"/>
      <c r="EO17" s="392"/>
      <c r="EP17" s="392"/>
      <c r="EQ17" s="392"/>
      <c r="ER17" s="392"/>
      <c r="ES17" s="392"/>
      <c r="ET17" s="393"/>
      <c r="EU17" s="391">
        <v>1</v>
      </c>
      <c r="EV17" s="392"/>
      <c r="EW17" s="392"/>
      <c r="EX17" s="392"/>
      <c r="EY17" s="392"/>
      <c r="EZ17" s="392"/>
      <c r="FA17" s="392"/>
      <c r="FB17" s="393"/>
      <c r="FC17" s="391">
        <v>3</v>
      </c>
      <c r="FD17" s="392"/>
      <c r="FE17" s="392"/>
      <c r="FF17" s="392"/>
      <c r="FG17" s="392"/>
      <c r="FH17" s="392"/>
      <c r="FI17" s="392"/>
      <c r="FJ17" s="392"/>
      <c r="FK17" s="393"/>
    </row>
    <row r="18" spans="1:167" s="71" customFormat="1" ht="10.5" customHeight="1">
      <c r="A18" s="78"/>
      <c r="B18" s="423" t="s">
        <v>204</v>
      </c>
      <c r="C18" s="423"/>
      <c r="D18" s="423"/>
      <c r="E18" s="423"/>
      <c r="F18" s="423"/>
      <c r="G18" s="423"/>
      <c r="H18" s="423"/>
      <c r="I18" s="423"/>
      <c r="J18" s="423"/>
      <c r="K18" s="423"/>
      <c r="L18" s="423"/>
      <c r="M18" s="423"/>
      <c r="N18" s="423"/>
      <c r="O18" s="423"/>
      <c r="P18" s="423"/>
      <c r="Q18" s="423"/>
      <c r="R18" s="423"/>
      <c r="S18" s="423"/>
      <c r="T18" s="423"/>
      <c r="U18" s="423"/>
      <c r="V18" s="423"/>
      <c r="W18" s="423"/>
      <c r="X18" s="423"/>
      <c r="Y18" s="423"/>
      <c r="Z18" s="423"/>
      <c r="AA18" s="423"/>
      <c r="AB18" s="424"/>
      <c r="AC18" s="319"/>
      <c r="AD18" s="320"/>
      <c r="AE18" s="320"/>
      <c r="AF18" s="320"/>
      <c r="AG18" s="320"/>
      <c r="AH18" s="320"/>
      <c r="AI18" s="321"/>
      <c r="AJ18" s="420"/>
      <c r="AK18" s="421"/>
      <c r="AL18" s="421"/>
      <c r="AM18" s="421"/>
      <c r="AN18" s="421"/>
      <c r="AO18" s="421"/>
      <c r="AP18" s="421"/>
      <c r="AQ18" s="421"/>
      <c r="AR18" s="421"/>
      <c r="AS18" s="421"/>
      <c r="AT18" s="421"/>
      <c r="AU18" s="421"/>
      <c r="AV18" s="422"/>
      <c r="AW18" s="420"/>
      <c r="AX18" s="421"/>
      <c r="AY18" s="421"/>
      <c r="AZ18" s="421"/>
      <c r="BA18" s="421"/>
      <c r="BB18" s="421"/>
      <c r="BC18" s="421"/>
      <c r="BD18" s="421"/>
      <c r="BE18" s="422"/>
      <c r="BF18" s="420"/>
      <c r="BG18" s="421"/>
      <c r="BH18" s="421"/>
      <c r="BI18" s="421"/>
      <c r="BJ18" s="421"/>
      <c r="BK18" s="421"/>
      <c r="BL18" s="421"/>
      <c r="BM18" s="421"/>
      <c r="BN18" s="422"/>
      <c r="BO18" s="420"/>
      <c r="BP18" s="421"/>
      <c r="BQ18" s="421"/>
      <c r="BR18" s="421"/>
      <c r="BS18" s="421"/>
      <c r="BT18" s="421"/>
      <c r="BU18" s="421"/>
      <c r="BV18" s="421"/>
      <c r="BW18" s="422"/>
      <c r="BX18" s="420"/>
      <c r="BY18" s="421"/>
      <c r="BZ18" s="421"/>
      <c r="CA18" s="421"/>
      <c r="CB18" s="421"/>
      <c r="CC18" s="421"/>
      <c r="CD18" s="421"/>
      <c r="CE18" s="421"/>
      <c r="CF18" s="422"/>
      <c r="CG18" s="420"/>
      <c r="CH18" s="421"/>
      <c r="CI18" s="421"/>
      <c r="CJ18" s="421"/>
      <c r="CK18" s="421"/>
      <c r="CL18" s="421"/>
      <c r="CM18" s="421"/>
      <c r="CN18" s="421"/>
      <c r="CO18" s="422"/>
      <c r="CP18" s="420"/>
      <c r="CQ18" s="421"/>
      <c r="CR18" s="421"/>
      <c r="CS18" s="421"/>
      <c r="CT18" s="421"/>
      <c r="CU18" s="421"/>
      <c r="CV18" s="421"/>
      <c r="CW18" s="421"/>
      <c r="CX18" s="422"/>
      <c r="CY18" s="420"/>
      <c r="CZ18" s="421"/>
      <c r="DA18" s="421"/>
      <c r="DB18" s="421"/>
      <c r="DC18" s="421"/>
      <c r="DD18" s="421"/>
      <c r="DE18" s="421"/>
      <c r="DF18" s="421"/>
      <c r="DG18" s="421"/>
      <c r="DH18" s="421"/>
      <c r="DI18" s="421"/>
      <c r="DJ18" s="421"/>
      <c r="DK18" s="421"/>
      <c r="DL18" s="421"/>
      <c r="DM18" s="421"/>
      <c r="DN18" s="422"/>
      <c r="DO18" s="420"/>
      <c r="DP18" s="421"/>
      <c r="DQ18" s="421"/>
      <c r="DR18" s="421"/>
      <c r="DS18" s="421"/>
      <c r="DT18" s="421"/>
      <c r="DU18" s="421"/>
      <c r="DV18" s="422"/>
      <c r="DW18" s="420"/>
      <c r="DX18" s="421"/>
      <c r="DY18" s="421"/>
      <c r="DZ18" s="421"/>
      <c r="EA18" s="421"/>
      <c r="EB18" s="421"/>
      <c r="EC18" s="421"/>
      <c r="ED18" s="422"/>
      <c r="EE18" s="420"/>
      <c r="EF18" s="421"/>
      <c r="EG18" s="421"/>
      <c r="EH18" s="421"/>
      <c r="EI18" s="421"/>
      <c r="EJ18" s="421"/>
      <c r="EK18" s="421"/>
      <c r="EL18" s="422"/>
      <c r="EM18" s="420"/>
      <c r="EN18" s="421"/>
      <c r="EO18" s="421"/>
      <c r="EP18" s="421"/>
      <c r="EQ18" s="421"/>
      <c r="ER18" s="421"/>
      <c r="ES18" s="421"/>
      <c r="ET18" s="422"/>
      <c r="EU18" s="420"/>
      <c r="EV18" s="421"/>
      <c r="EW18" s="421"/>
      <c r="EX18" s="421"/>
      <c r="EY18" s="421"/>
      <c r="EZ18" s="421"/>
      <c r="FA18" s="421"/>
      <c r="FB18" s="422"/>
      <c r="FC18" s="420"/>
      <c r="FD18" s="421"/>
      <c r="FE18" s="421"/>
      <c r="FF18" s="421"/>
      <c r="FG18" s="421"/>
      <c r="FH18" s="421"/>
      <c r="FI18" s="421"/>
      <c r="FJ18" s="421"/>
      <c r="FK18" s="422"/>
    </row>
    <row r="19" spans="1:167" s="71" customFormat="1" ht="10.5" customHeight="1">
      <c r="A19" s="78"/>
      <c r="B19" s="423" t="s">
        <v>206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3"/>
      <c r="N19" s="423"/>
      <c r="O19" s="423"/>
      <c r="P19" s="423"/>
      <c r="Q19" s="423"/>
      <c r="R19" s="423"/>
      <c r="S19" s="423"/>
      <c r="T19" s="423"/>
      <c r="U19" s="423"/>
      <c r="V19" s="423"/>
      <c r="W19" s="423"/>
      <c r="X19" s="423"/>
      <c r="Y19" s="423"/>
      <c r="Z19" s="423"/>
      <c r="AA19" s="423"/>
      <c r="AB19" s="424"/>
      <c r="AC19" s="319"/>
      <c r="AD19" s="320"/>
      <c r="AE19" s="320"/>
      <c r="AF19" s="320"/>
      <c r="AG19" s="320"/>
      <c r="AH19" s="320"/>
      <c r="AI19" s="321"/>
      <c r="AJ19" s="420"/>
      <c r="AK19" s="421"/>
      <c r="AL19" s="421"/>
      <c r="AM19" s="421"/>
      <c r="AN19" s="421"/>
      <c r="AO19" s="421"/>
      <c r="AP19" s="421"/>
      <c r="AQ19" s="421"/>
      <c r="AR19" s="421"/>
      <c r="AS19" s="421"/>
      <c r="AT19" s="421"/>
      <c r="AU19" s="421"/>
      <c r="AV19" s="422"/>
      <c r="AW19" s="420"/>
      <c r="AX19" s="421"/>
      <c r="AY19" s="421"/>
      <c r="AZ19" s="421"/>
      <c r="BA19" s="421"/>
      <c r="BB19" s="421"/>
      <c r="BC19" s="421"/>
      <c r="BD19" s="421"/>
      <c r="BE19" s="422"/>
      <c r="BF19" s="420"/>
      <c r="BG19" s="421"/>
      <c r="BH19" s="421"/>
      <c r="BI19" s="421"/>
      <c r="BJ19" s="421"/>
      <c r="BK19" s="421"/>
      <c r="BL19" s="421"/>
      <c r="BM19" s="421"/>
      <c r="BN19" s="422"/>
      <c r="BO19" s="420"/>
      <c r="BP19" s="421"/>
      <c r="BQ19" s="421"/>
      <c r="BR19" s="421"/>
      <c r="BS19" s="421"/>
      <c r="BT19" s="421"/>
      <c r="BU19" s="421"/>
      <c r="BV19" s="421"/>
      <c r="BW19" s="422"/>
      <c r="BX19" s="420"/>
      <c r="BY19" s="421"/>
      <c r="BZ19" s="421"/>
      <c r="CA19" s="421"/>
      <c r="CB19" s="421"/>
      <c r="CC19" s="421"/>
      <c r="CD19" s="421"/>
      <c r="CE19" s="421"/>
      <c r="CF19" s="422"/>
      <c r="CG19" s="420"/>
      <c r="CH19" s="421"/>
      <c r="CI19" s="421"/>
      <c r="CJ19" s="421"/>
      <c r="CK19" s="421"/>
      <c r="CL19" s="421"/>
      <c r="CM19" s="421"/>
      <c r="CN19" s="421"/>
      <c r="CO19" s="422"/>
      <c r="CP19" s="420"/>
      <c r="CQ19" s="421"/>
      <c r="CR19" s="421"/>
      <c r="CS19" s="421"/>
      <c r="CT19" s="421"/>
      <c r="CU19" s="421"/>
      <c r="CV19" s="421"/>
      <c r="CW19" s="421"/>
      <c r="CX19" s="422"/>
      <c r="CY19" s="420"/>
      <c r="CZ19" s="421"/>
      <c r="DA19" s="421"/>
      <c r="DB19" s="421"/>
      <c r="DC19" s="421"/>
      <c r="DD19" s="421"/>
      <c r="DE19" s="421"/>
      <c r="DF19" s="421"/>
      <c r="DG19" s="421"/>
      <c r="DH19" s="421"/>
      <c r="DI19" s="421"/>
      <c r="DJ19" s="421"/>
      <c r="DK19" s="421"/>
      <c r="DL19" s="421"/>
      <c r="DM19" s="421"/>
      <c r="DN19" s="422"/>
      <c r="DO19" s="420"/>
      <c r="DP19" s="421"/>
      <c r="DQ19" s="421"/>
      <c r="DR19" s="421"/>
      <c r="DS19" s="421"/>
      <c r="DT19" s="421"/>
      <c r="DU19" s="421"/>
      <c r="DV19" s="422"/>
      <c r="DW19" s="420"/>
      <c r="DX19" s="421"/>
      <c r="DY19" s="421"/>
      <c r="DZ19" s="421"/>
      <c r="EA19" s="421"/>
      <c r="EB19" s="421"/>
      <c r="EC19" s="421"/>
      <c r="ED19" s="422"/>
      <c r="EE19" s="420"/>
      <c r="EF19" s="421"/>
      <c r="EG19" s="421"/>
      <c r="EH19" s="421"/>
      <c r="EI19" s="421"/>
      <c r="EJ19" s="421"/>
      <c r="EK19" s="421"/>
      <c r="EL19" s="422"/>
      <c r="EM19" s="420"/>
      <c r="EN19" s="421"/>
      <c r="EO19" s="421"/>
      <c r="EP19" s="421"/>
      <c r="EQ19" s="421"/>
      <c r="ER19" s="421"/>
      <c r="ES19" s="421"/>
      <c r="ET19" s="422"/>
      <c r="EU19" s="420"/>
      <c r="EV19" s="421"/>
      <c r="EW19" s="421"/>
      <c r="EX19" s="421"/>
      <c r="EY19" s="421"/>
      <c r="EZ19" s="421"/>
      <c r="FA19" s="421"/>
      <c r="FB19" s="422"/>
      <c r="FC19" s="420"/>
      <c r="FD19" s="421"/>
      <c r="FE19" s="421"/>
      <c r="FF19" s="421"/>
      <c r="FG19" s="421"/>
      <c r="FH19" s="421"/>
      <c r="FI19" s="421"/>
      <c r="FJ19" s="421"/>
      <c r="FK19" s="422"/>
    </row>
    <row r="20" spans="1:167" s="71" customFormat="1" ht="10.5" customHeight="1">
      <c r="A20" s="66"/>
      <c r="B20" s="417" t="s">
        <v>205</v>
      </c>
      <c r="C20" s="417"/>
      <c r="D20" s="417"/>
      <c r="E20" s="417"/>
      <c r="F20" s="417"/>
      <c r="G20" s="417"/>
      <c r="H20" s="417"/>
      <c r="I20" s="417"/>
      <c r="J20" s="417"/>
      <c r="K20" s="417"/>
      <c r="L20" s="417"/>
      <c r="M20" s="417"/>
      <c r="N20" s="417"/>
      <c r="O20" s="417"/>
      <c r="P20" s="417"/>
      <c r="Q20" s="417"/>
      <c r="R20" s="417"/>
      <c r="S20" s="417"/>
      <c r="T20" s="417"/>
      <c r="U20" s="417"/>
      <c r="V20" s="417"/>
      <c r="W20" s="417"/>
      <c r="X20" s="417"/>
      <c r="Y20" s="417"/>
      <c r="Z20" s="417"/>
      <c r="AA20" s="417"/>
      <c r="AB20" s="295"/>
      <c r="AC20" s="186"/>
      <c r="AD20" s="187"/>
      <c r="AE20" s="187"/>
      <c r="AF20" s="187"/>
      <c r="AG20" s="187"/>
      <c r="AH20" s="187"/>
      <c r="AI20" s="188"/>
      <c r="AJ20" s="394"/>
      <c r="AK20" s="395"/>
      <c r="AL20" s="395"/>
      <c r="AM20" s="395"/>
      <c r="AN20" s="395"/>
      <c r="AO20" s="395"/>
      <c r="AP20" s="395"/>
      <c r="AQ20" s="395"/>
      <c r="AR20" s="395"/>
      <c r="AS20" s="395"/>
      <c r="AT20" s="395"/>
      <c r="AU20" s="395"/>
      <c r="AV20" s="396"/>
      <c r="AW20" s="394"/>
      <c r="AX20" s="395"/>
      <c r="AY20" s="395"/>
      <c r="AZ20" s="395"/>
      <c r="BA20" s="395"/>
      <c r="BB20" s="395"/>
      <c r="BC20" s="395"/>
      <c r="BD20" s="395"/>
      <c r="BE20" s="396"/>
      <c r="BF20" s="394"/>
      <c r="BG20" s="395"/>
      <c r="BH20" s="395"/>
      <c r="BI20" s="395"/>
      <c r="BJ20" s="395"/>
      <c r="BK20" s="395"/>
      <c r="BL20" s="395"/>
      <c r="BM20" s="395"/>
      <c r="BN20" s="396"/>
      <c r="BO20" s="394"/>
      <c r="BP20" s="395"/>
      <c r="BQ20" s="395"/>
      <c r="BR20" s="395"/>
      <c r="BS20" s="395"/>
      <c r="BT20" s="395"/>
      <c r="BU20" s="395"/>
      <c r="BV20" s="395"/>
      <c r="BW20" s="396"/>
      <c r="BX20" s="394"/>
      <c r="BY20" s="395"/>
      <c r="BZ20" s="395"/>
      <c r="CA20" s="395"/>
      <c r="CB20" s="395"/>
      <c r="CC20" s="395"/>
      <c r="CD20" s="395"/>
      <c r="CE20" s="395"/>
      <c r="CF20" s="396"/>
      <c r="CG20" s="394"/>
      <c r="CH20" s="395"/>
      <c r="CI20" s="395"/>
      <c r="CJ20" s="395"/>
      <c r="CK20" s="395"/>
      <c r="CL20" s="395"/>
      <c r="CM20" s="395"/>
      <c r="CN20" s="395"/>
      <c r="CO20" s="396"/>
      <c r="CP20" s="394"/>
      <c r="CQ20" s="395"/>
      <c r="CR20" s="395"/>
      <c r="CS20" s="395"/>
      <c r="CT20" s="395"/>
      <c r="CU20" s="395"/>
      <c r="CV20" s="395"/>
      <c r="CW20" s="395"/>
      <c r="CX20" s="396"/>
      <c r="CY20" s="394"/>
      <c r="CZ20" s="395"/>
      <c r="DA20" s="395"/>
      <c r="DB20" s="395"/>
      <c r="DC20" s="395"/>
      <c r="DD20" s="395"/>
      <c r="DE20" s="395"/>
      <c r="DF20" s="395"/>
      <c r="DG20" s="395"/>
      <c r="DH20" s="395"/>
      <c r="DI20" s="395"/>
      <c r="DJ20" s="395"/>
      <c r="DK20" s="395"/>
      <c r="DL20" s="395"/>
      <c r="DM20" s="395"/>
      <c r="DN20" s="396"/>
      <c r="DO20" s="394"/>
      <c r="DP20" s="395"/>
      <c r="DQ20" s="395"/>
      <c r="DR20" s="395"/>
      <c r="DS20" s="395"/>
      <c r="DT20" s="395"/>
      <c r="DU20" s="395"/>
      <c r="DV20" s="396"/>
      <c r="DW20" s="394"/>
      <c r="DX20" s="395"/>
      <c r="DY20" s="395"/>
      <c r="DZ20" s="395"/>
      <c r="EA20" s="395"/>
      <c r="EB20" s="395"/>
      <c r="EC20" s="395"/>
      <c r="ED20" s="396"/>
      <c r="EE20" s="394"/>
      <c r="EF20" s="395"/>
      <c r="EG20" s="395"/>
      <c r="EH20" s="395"/>
      <c r="EI20" s="395"/>
      <c r="EJ20" s="395"/>
      <c r="EK20" s="395"/>
      <c r="EL20" s="396"/>
      <c r="EM20" s="394"/>
      <c r="EN20" s="395"/>
      <c r="EO20" s="395"/>
      <c r="EP20" s="395"/>
      <c r="EQ20" s="395"/>
      <c r="ER20" s="395"/>
      <c r="ES20" s="395"/>
      <c r="ET20" s="396"/>
      <c r="EU20" s="394"/>
      <c r="EV20" s="395"/>
      <c r="EW20" s="395"/>
      <c r="EX20" s="395"/>
      <c r="EY20" s="395"/>
      <c r="EZ20" s="395"/>
      <c r="FA20" s="395"/>
      <c r="FB20" s="396"/>
      <c r="FC20" s="394"/>
      <c r="FD20" s="395"/>
      <c r="FE20" s="395"/>
      <c r="FF20" s="395"/>
      <c r="FG20" s="395"/>
      <c r="FH20" s="395"/>
      <c r="FI20" s="395"/>
      <c r="FJ20" s="395"/>
      <c r="FK20" s="396"/>
    </row>
    <row r="21" spans="1:167" s="71" customFormat="1" ht="10.5" customHeight="1">
      <c r="A21" s="65"/>
      <c r="B21" s="418" t="s">
        <v>208</v>
      </c>
      <c r="C21" s="418"/>
      <c r="D21" s="418"/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9"/>
      <c r="AC21" s="183" t="s">
        <v>17</v>
      </c>
      <c r="AD21" s="184"/>
      <c r="AE21" s="184"/>
      <c r="AF21" s="184"/>
      <c r="AG21" s="184"/>
      <c r="AH21" s="184"/>
      <c r="AI21" s="185"/>
      <c r="AJ21" s="391">
        <f>11+8+4+3+5+36</f>
        <v>67</v>
      </c>
      <c r="AK21" s="392"/>
      <c r="AL21" s="392"/>
      <c r="AM21" s="392"/>
      <c r="AN21" s="392"/>
      <c r="AO21" s="392"/>
      <c r="AP21" s="392"/>
      <c r="AQ21" s="392"/>
      <c r="AR21" s="392"/>
      <c r="AS21" s="392"/>
      <c r="AT21" s="392"/>
      <c r="AU21" s="392"/>
      <c r="AV21" s="393"/>
      <c r="AW21" s="391">
        <f>6</f>
        <v>6</v>
      </c>
      <c r="AX21" s="392"/>
      <c r="AY21" s="392"/>
      <c r="AZ21" s="392"/>
      <c r="BA21" s="392"/>
      <c r="BB21" s="392"/>
      <c r="BC21" s="392"/>
      <c r="BD21" s="392"/>
      <c r="BE21" s="393"/>
      <c r="BF21" s="391">
        <v>10</v>
      </c>
      <c r="BG21" s="392"/>
      <c r="BH21" s="392"/>
      <c r="BI21" s="392"/>
      <c r="BJ21" s="392"/>
      <c r="BK21" s="392"/>
      <c r="BL21" s="392"/>
      <c r="BM21" s="392"/>
      <c r="BN21" s="393"/>
      <c r="BO21" s="391">
        <v>9</v>
      </c>
      <c r="BP21" s="392"/>
      <c r="BQ21" s="392"/>
      <c r="BR21" s="392"/>
      <c r="BS21" s="392"/>
      <c r="BT21" s="392"/>
      <c r="BU21" s="392"/>
      <c r="BV21" s="392"/>
      <c r="BW21" s="393"/>
      <c r="BX21" s="391">
        <v>4</v>
      </c>
      <c r="BY21" s="392"/>
      <c r="BZ21" s="392"/>
      <c r="CA21" s="392"/>
      <c r="CB21" s="392"/>
      <c r="CC21" s="392"/>
      <c r="CD21" s="392"/>
      <c r="CE21" s="392"/>
      <c r="CF21" s="393"/>
      <c r="CG21" s="391">
        <v>6</v>
      </c>
      <c r="CH21" s="392"/>
      <c r="CI21" s="392"/>
      <c r="CJ21" s="392"/>
      <c r="CK21" s="392"/>
      <c r="CL21" s="392"/>
      <c r="CM21" s="392"/>
      <c r="CN21" s="392"/>
      <c r="CO21" s="393"/>
      <c r="CP21" s="391">
        <f>25+4+3</f>
        <v>32</v>
      </c>
      <c r="CQ21" s="392"/>
      <c r="CR21" s="392"/>
      <c r="CS21" s="392"/>
      <c r="CT21" s="392"/>
      <c r="CU21" s="392"/>
      <c r="CV21" s="392"/>
      <c r="CW21" s="392"/>
      <c r="CX21" s="393"/>
      <c r="CY21" s="391">
        <v>67</v>
      </c>
      <c r="CZ21" s="392"/>
      <c r="DA21" s="392"/>
      <c r="DB21" s="392"/>
      <c r="DC21" s="392"/>
      <c r="DD21" s="392"/>
      <c r="DE21" s="392"/>
      <c r="DF21" s="392"/>
      <c r="DG21" s="392"/>
      <c r="DH21" s="392"/>
      <c r="DI21" s="392"/>
      <c r="DJ21" s="392"/>
      <c r="DK21" s="392"/>
      <c r="DL21" s="392"/>
      <c r="DM21" s="392"/>
      <c r="DN21" s="393"/>
      <c r="DO21" s="391">
        <f>11+4</f>
        <v>15</v>
      </c>
      <c r="DP21" s="392"/>
      <c r="DQ21" s="392"/>
      <c r="DR21" s="392"/>
      <c r="DS21" s="392"/>
      <c r="DT21" s="392"/>
      <c r="DU21" s="392"/>
      <c r="DV21" s="393"/>
      <c r="DW21" s="391">
        <f>9</f>
        <v>9</v>
      </c>
      <c r="DX21" s="392"/>
      <c r="DY21" s="392"/>
      <c r="DZ21" s="392"/>
      <c r="EA21" s="392"/>
      <c r="EB21" s="392"/>
      <c r="EC21" s="392"/>
      <c r="ED21" s="393"/>
      <c r="EE21" s="391">
        <v>7</v>
      </c>
      <c r="EF21" s="392"/>
      <c r="EG21" s="392"/>
      <c r="EH21" s="392"/>
      <c r="EI21" s="392"/>
      <c r="EJ21" s="392"/>
      <c r="EK21" s="392"/>
      <c r="EL21" s="393"/>
      <c r="EM21" s="391">
        <v>5</v>
      </c>
      <c r="EN21" s="392"/>
      <c r="EO21" s="392"/>
      <c r="EP21" s="392"/>
      <c r="EQ21" s="392"/>
      <c r="ER21" s="392"/>
      <c r="ES21" s="392"/>
      <c r="ET21" s="393"/>
      <c r="EU21" s="391">
        <v>2</v>
      </c>
      <c r="EV21" s="392"/>
      <c r="EW21" s="392"/>
      <c r="EX21" s="392"/>
      <c r="EY21" s="392"/>
      <c r="EZ21" s="392"/>
      <c r="FA21" s="392"/>
      <c r="FB21" s="393"/>
      <c r="FC21" s="391">
        <f>13+9+7</f>
        <v>29</v>
      </c>
      <c r="FD21" s="392"/>
      <c r="FE21" s="392"/>
      <c r="FF21" s="392"/>
      <c r="FG21" s="392"/>
      <c r="FH21" s="392"/>
      <c r="FI21" s="392"/>
      <c r="FJ21" s="392"/>
      <c r="FK21" s="393"/>
    </row>
    <row r="22" spans="1:167" s="71" customFormat="1" ht="10.5" customHeight="1">
      <c r="A22" s="66"/>
      <c r="B22" s="417" t="s">
        <v>207</v>
      </c>
      <c r="C22" s="417"/>
      <c r="D22" s="417"/>
      <c r="E22" s="417"/>
      <c r="F22" s="417"/>
      <c r="G22" s="417"/>
      <c r="H22" s="417"/>
      <c r="I22" s="417"/>
      <c r="J22" s="417"/>
      <c r="K22" s="417"/>
      <c r="L22" s="417"/>
      <c r="M22" s="417"/>
      <c r="N22" s="417"/>
      <c r="O22" s="417"/>
      <c r="P22" s="417"/>
      <c r="Q22" s="417"/>
      <c r="R22" s="417"/>
      <c r="S22" s="417"/>
      <c r="T22" s="417"/>
      <c r="U22" s="417"/>
      <c r="V22" s="417"/>
      <c r="W22" s="417"/>
      <c r="X22" s="417"/>
      <c r="Y22" s="417"/>
      <c r="Z22" s="417"/>
      <c r="AA22" s="417"/>
      <c r="AB22" s="295"/>
      <c r="AC22" s="186"/>
      <c r="AD22" s="187"/>
      <c r="AE22" s="187"/>
      <c r="AF22" s="187"/>
      <c r="AG22" s="187"/>
      <c r="AH22" s="187"/>
      <c r="AI22" s="188"/>
      <c r="AJ22" s="394"/>
      <c r="AK22" s="395"/>
      <c r="AL22" s="395"/>
      <c r="AM22" s="395"/>
      <c r="AN22" s="395"/>
      <c r="AO22" s="395"/>
      <c r="AP22" s="395"/>
      <c r="AQ22" s="395"/>
      <c r="AR22" s="395"/>
      <c r="AS22" s="395"/>
      <c r="AT22" s="395"/>
      <c r="AU22" s="395"/>
      <c r="AV22" s="396"/>
      <c r="AW22" s="394"/>
      <c r="AX22" s="395"/>
      <c r="AY22" s="395"/>
      <c r="AZ22" s="395"/>
      <c r="BA22" s="395"/>
      <c r="BB22" s="395"/>
      <c r="BC22" s="395"/>
      <c r="BD22" s="395"/>
      <c r="BE22" s="396"/>
      <c r="BF22" s="394"/>
      <c r="BG22" s="395"/>
      <c r="BH22" s="395"/>
      <c r="BI22" s="395"/>
      <c r="BJ22" s="395"/>
      <c r="BK22" s="395"/>
      <c r="BL22" s="395"/>
      <c r="BM22" s="395"/>
      <c r="BN22" s="396"/>
      <c r="BO22" s="394"/>
      <c r="BP22" s="395"/>
      <c r="BQ22" s="395"/>
      <c r="BR22" s="395"/>
      <c r="BS22" s="395"/>
      <c r="BT22" s="395"/>
      <c r="BU22" s="395"/>
      <c r="BV22" s="395"/>
      <c r="BW22" s="396"/>
      <c r="BX22" s="394"/>
      <c r="BY22" s="395"/>
      <c r="BZ22" s="395"/>
      <c r="CA22" s="395"/>
      <c r="CB22" s="395"/>
      <c r="CC22" s="395"/>
      <c r="CD22" s="395"/>
      <c r="CE22" s="395"/>
      <c r="CF22" s="396"/>
      <c r="CG22" s="394"/>
      <c r="CH22" s="395"/>
      <c r="CI22" s="395"/>
      <c r="CJ22" s="395"/>
      <c r="CK22" s="395"/>
      <c r="CL22" s="395"/>
      <c r="CM22" s="395"/>
      <c r="CN22" s="395"/>
      <c r="CO22" s="396"/>
      <c r="CP22" s="394"/>
      <c r="CQ22" s="395"/>
      <c r="CR22" s="395"/>
      <c r="CS22" s="395"/>
      <c r="CT22" s="395"/>
      <c r="CU22" s="395"/>
      <c r="CV22" s="395"/>
      <c r="CW22" s="395"/>
      <c r="CX22" s="396"/>
      <c r="CY22" s="394"/>
      <c r="CZ22" s="395"/>
      <c r="DA22" s="395"/>
      <c r="DB22" s="395"/>
      <c r="DC22" s="395"/>
      <c r="DD22" s="395"/>
      <c r="DE22" s="395"/>
      <c r="DF22" s="395"/>
      <c r="DG22" s="395"/>
      <c r="DH22" s="395"/>
      <c r="DI22" s="395"/>
      <c r="DJ22" s="395"/>
      <c r="DK22" s="395"/>
      <c r="DL22" s="395"/>
      <c r="DM22" s="395"/>
      <c r="DN22" s="396"/>
      <c r="DO22" s="394"/>
      <c r="DP22" s="395"/>
      <c r="DQ22" s="395"/>
      <c r="DR22" s="395"/>
      <c r="DS22" s="395"/>
      <c r="DT22" s="395"/>
      <c r="DU22" s="395"/>
      <c r="DV22" s="396"/>
      <c r="DW22" s="394"/>
      <c r="DX22" s="395"/>
      <c r="DY22" s="395"/>
      <c r="DZ22" s="395"/>
      <c r="EA22" s="395"/>
      <c r="EB22" s="395"/>
      <c r="EC22" s="395"/>
      <c r="ED22" s="396"/>
      <c r="EE22" s="394"/>
      <c r="EF22" s="395"/>
      <c r="EG22" s="395"/>
      <c r="EH22" s="395"/>
      <c r="EI22" s="395"/>
      <c r="EJ22" s="395"/>
      <c r="EK22" s="395"/>
      <c r="EL22" s="396"/>
      <c r="EM22" s="394"/>
      <c r="EN22" s="395"/>
      <c r="EO22" s="395"/>
      <c r="EP22" s="395"/>
      <c r="EQ22" s="395"/>
      <c r="ER22" s="395"/>
      <c r="ES22" s="395"/>
      <c r="ET22" s="396"/>
      <c r="EU22" s="394"/>
      <c r="EV22" s="395"/>
      <c r="EW22" s="395"/>
      <c r="EX22" s="395"/>
      <c r="EY22" s="395"/>
      <c r="EZ22" s="395"/>
      <c r="FA22" s="395"/>
      <c r="FB22" s="396"/>
      <c r="FC22" s="394"/>
      <c r="FD22" s="395"/>
      <c r="FE22" s="395"/>
      <c r="FF22" s="395"/>
      <c r="FG22" s="395"/>
      <c r="FH22" s="395"/>
      <c r="FI22" s="395"/>
      <c r="FJ22" s="395"/>
      <c r="FK22" s="396"/>
    </row>
    <row r="23" ht="4.5" customHeight="1"/>
    <row r="24" spans="1:167" ht="13.5" customHeight="1">
      <c r="A24" s="177" t="s">
        <v>397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7"/>
      <c r="CM24" s="177"/>
      <c r="CN24" s="177"/>
      <c r="CO24" s="177"/>
      <c r="CP24" s="177"/>
      <c r="CQ24" s="177"/>
      <c r="CR24" s="177"/>
      <c r="CS24" s="177"/>
      <c r="CT24" s="177"/>
      <c r="CU24" s="177"/>
      <c r="CV24" s="177"/>
      <c r="CW24" s="177"/>
      <c r="CX24" s="177"/>
      <c r="CY24" s="177"/>
      <c r="CZ24" s="177"/>
      <c r="DA24" s="177"/>
      <c r="DB24" s="177"/>
      <c r="DC24" s="177"/>
      <c r="DD24" s="177"/>
      <c r="DE24" s="177"/>
      <c r="DF24" s="177"/>
      <c r="DG24" s="177"/>
      <c r="DH24" s="177"/>
      <c r="DI24" s="177"/>
      <c r="DJ24" s="177"/>
      <c r="DK24" s="177"/>
      <c r="DL24" s="177"/>
      <c r="DM24" s="177"/>
      <c r="DN24" s="177"/>
      <c r="DO24" s="177"/>
      <c r="DP24" s="177"/>
      <c r="DQ24" s="177"/>
      <c r="DR24" s="177"/>
      <c r="DS24" s="177"/>
      <c r="DT24" s="177"/>
      <c r="DU24" s="177"/>
      <c r="DV24" s="177"/>
      <c r="DW24" s="177"/>
      <c r="DX24" s="177"/>
      <c r="DY24" s="177"/>
      <c r="DZ24" s="177"/>
      <c r="EA24" s="177"/>
      <c r="EB24" s="177"/>
      <c r="EC24" s="177"/>
      <c r="ED24" s="177"/>
      <c r="EE24" s="177"/>
      <c r="EF24" s="177"/>
      <c r="EG24" s="177"/>
      <c r="EH24" s="177"/>
      <c r="EI24" s="177"/>
      <c r="EJ24" s="177"/>
      <c r="EK24" s="177"/>
      <c r="EL24" s="177"/>
      <c r="EM24" s="177"/>
      <c r="EN24" s="177"/>
      <c r="EO24" s="177"/>
      <c r="EP24" s="177"/>
      <c r="EQ24" s="177"/>
      <c r="ER24" s="177"/>
      <c r="ES24" s="177"/>
      <c r="ET24" s="177"/>
      <c r="EU24" s="177"/>
      <c r="EV24" s="177"/>
      <c r="EW24" s="177"/>
      <c r="EX24" s="177"/>
      <c r="EY24" s="177"/>
      <c r="EZ24" s="177"/>
      <c r="FA24" s="177"/>
      <c r="FB24" s="177"/>
      <c r="FC24" s="177"/>
      <c r="FD24" s="177"/>
      <c r="FE24" s="177"/>
      <c r="FF24" s="177"/>
      <c r="FG24" s="177"/>
      <c r="FH24" s="177"/>
      <c r="FI24" s="177"/>
      <c r="FJ24" s="177"/>
      <c r="FK24" s="177"/>
    </row>
    <row r="25" spans="1:167" ht="12.75" customHeight="1">
      <c r="A25" s="177" t="s">
        <v>402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  <c r="DE25" s="177"/>
      <c r="DF25" s="177"/>
      <c r="DG25" s="177"/>
      <c r="DH25" s="177"/>
      <c r="DI25" s="177"/>
      <c r="DJ25" s="177"/>
      <c r="DK25" s="177"/>
      <c r="DL25" s="177"/>
      <c r="DM25" s="177"/>
      <c r="DN25" s="177"/>
      <c r="DO25" s="177"/>
      <c r="DP25" s="177"/>
      <c r="DQ25" s="177"/>
      <c r="DR25" s="177"/>
      <c r="DS25" s="177"/>
      <c r="DT25" s="177"/>
      <c r="DU25" s="177"/>
      <c r="DV25" s="177"/>
      <c r="DW25" s="177"/>
      <c r="DX25" s="177"/>
      <c r="DY25" s="177"/>
      <c r="DZ25" s="177"/>
      <c r="EA25" s="177"/>
      <c r="EB25" s="177"/>
      <c r="EC25" s="177"/>
      <c r="ED25" s="177"/>
      <c r="EE25" s="177"/>
      <c r="EF25" s="177"/>
      <c r="EG25" s="177"/>
      <c r="EH25" s="177"/>
      <c r="EI25" s="177"/>
      <c r="EJ25" s="177"/>
      <c r="EK25" s="177"/>
      <c r="EL25" s="177"/>
      <c r="EM25" s="177"/>
      <c r="EN25" s="177"/>
      <c r="EO25" s="177"/>
      <c r="EP25" s="177"/>
      <c r="EQ25" s="177"/>
      <c r="ER25" s="177"/>
      <c r="ES25" s="177"/>
      <c r="ET25" s="177"/>
      <c r="EU25" s="177"/>
      <c r="EV25" s="177"/>
      <c r="EW25" s="177"/>
      <c r="EX25" s="177"/>
      <c r="EY25" s="177"/>
      <c r="EZ25" s="177"/>
      <c r="FA25" s="177"/>
      <c r="FB25" s="177"/>
      <c r="FC25" s="177"/>
      <c r="FD25" s="177"/>
      <c r="FE25" s="177"/>
      <c r="FF25" s="177"/>
      <c r="FG25" s="177"/>
      <c r="FH25" s="177"/>
      <c r="FI25" s="177"/>
      <c r="FJ25" s="177"/>
      <c r="FK25" s="177"/>
    </row>
    <row r="26" spans="1:167" ht="12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FK26" s="35" t="s">
        <v>276</v>
      </c>
    </row>
    <row r="27" spans="1:167" s="33" customFormat="1" ht="10.5" customHeight="1">
      <c r="A27" s="234" t="s">
        <v>35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6"/>
      <c r="BG27" s="234" t="s">
        <v>150</v>
      </c>
      <c r="BH27" s="235"/>
      <c r="BI27" s="235"/>
      <c r="BJ27" s="235"/>
      <c r="BK27" s="235"/>
      <c r="BL27" s="235"/>
      <c r="BM27" s="235"/>
      <c r="BN27" s="235"/>
      <c r="BO27" s="235"/>
      <c r="BP27" s="236"/>
      <c r="BQ27" s="434" t="s">
        <v>354</v>
      </c>
      <c r="BR27" s="434"/>
      <c r="BS27" s="434"/>
      <c r="BT27" s="434"/>
      <c r="BU27" s="434"/>
      <c r="BV27" s="434"/>
      <c r="BW27" s="434"/>
      <c r="BX27" s="434"/>
      <c r="BY27" s="434"/>
      <c r="BZ27" s="434"/>
      <c r="CA27" s="434"/>
      <c r="CB27" s="434"/>
      <c r="CC27" s="434"/>
      <c r="CD27" s="434"/>
      <c r="CE27" s="434"/>
      <c r="CF27" s="434"/>
      <c r="CG27" s="452" t="s">
        <v>312</v>
      </c>
      <c r="CH27" s="453"/>
      <c r="CI27" s="453"/>
      <c r="CJ27" s="453"/>
      <c r="CK27" s="453"/>
      <c r="CL27" s="453"/>
      <c r="CM27" s="453"/>
      <c r="CN27" s="453"/>
      <c r="CO27" s="453"/>
      <c r="CP27" s="453"/>
      <c r="CQ27" s="453"/>
      <c r="CR27" s="453"/>
      <c r="CS27" s="453"/>
      <c r="CT27" s="453"/>
      <c r="CU27" s="453"/>
      <c r="CV27" s="453"/>
      <c r="CW27" s="453"/>
      <c r="CX27" s="453"/>
      <c r="CY27" s="453"/>
      <c r="CZ27" s="453"/>
      <c r="DA27" s="453"/>
      <c r="DB27" s="453"/>
      <c r="DC27" s="453"/>
      <c r="DD27" s="453"/>
      <c r="DE27" s="453"/>
      <c r="DF27" s="453"/>
      <c r="DG27" s="453"/>
      <c r="DH27" s="453"/>
      <c r="DI27" s="453"/>
      <c r="DJ27" s="453"/>
      <c r="DK27" s="453"/>
      <c r="DL27" s="453"/>
      <c r="DM27" s="453"/>
      <c r="DN27" s="453"/>
      <c r="DO27" s="453"/>
      <c r="DP27" s="453"/>
      <c r="DQ27" s="453"/>
      <c r="DR27" s="453"/>
      <c r="DS27" s="453"/>
      <c r="DT27" s="453"/>
      <c r="DU27" s="453"/>
      <c r="DV27" s="453"/>
      <c r="DW27" s="453"/>
      <c r="DX27" s="453"/>
      <c r="DY27" s="453"/>
      <c r="DZ27" s="453"/>
      <c r="EA27" s="453"/>
      <c r="EB27" s="453"/>
      <c r="EC27" s="453"/>
      <c r="ED27" s="453"/>
      <c r="EE27" s="453"/>
      <c r="EF27" s="453"/>
      <c r="EG27" s="453"/>
      <c r="EH27" s="453"/>
      <c r="EI27" s="453"/>
      <c r="EJ27" s="453"/>
      <c r="EK27" s="453"/>
      <c r="EL27" s="453"/>
      <c r="EM27" s="453"/>
      <c r="EN27" s="453"/>
      <c r="EO27" s="453"/>
      <c r="EP27" s="453"/>
      <c r="EQ27" s="453"/>
      <c r="ER27" s="454"/>
      <c r="ES27" s="439" t="s">
        <v>358</v>
      </c>
      <c r="ET27" s="439"/>
      <c r="EU27" s="439"/>
      <c r="EV27" s="439"/>
      <c r="EW27" s="439"/>
      <c r="EX27" s="439"/>
      <c r="EY27" s="439"/>
      <c r="EZ27" s="439"/>
      <c r="FA27" s="439"/>
      <c r="FB27" s="439"/>
      <c r="FC27" s="439"/>
      <c r="FD27" s="439"/>
      <c r="FE27" s="439"/>
      <c r="FF27" s="439"/>
      <c r="FG27" s="439"/>
      <c r="FH27" s="439"/>
      <c r="FI27" s="439"/>
      <c r="FJ27" s="439"/>
      <c r="FK27" s="439"/>
    </row>
    <row r="28" spans="1:167" s="33" customFormat="1" ht="10.5" customHeight="1">
      <c r="A28" s="142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250"/>
      <c r="BG28" s="142"/>
      <c r="BH28" s="143"/>
      <c r="BI28" s="143"/>
      <c r="BJ28" s="143"/>
      <c r="BK28" s="143"/>
      <c r="BL28" s="143"/>
      <c r="BM28" s="143"/>
      <c r="BN28" s="143"/>
      <c r="BO28" s="143"/>
      <c r="BP28" s="250"/>
      <c r="BQ28" s="415" t="s">
        <v>355</v>
      </c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416"/>
      <c r="CG28" s="115" t="s">
        <v>277</v>
      </c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7"/>
      <c r="CW28" s="115" t="s">
        <v>287</v>
      </c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7"/>
      <c r="DM28" s="115" t="s">
        <v>278</v>
      </c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7"/>
      <c r="EC28" s="115" t="s">
        <v>279</v>
      </c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7"/>
      <c r="ES28" s="431" t="s">
        <v>359</v>
      </c>
      <c r="ET28" s="432"/>
      <c r="EU28" s="432"/>
      <c r="EV28" s="432"/>
      <c r="EW28" s="432"/>
      <c r="EX28" s="432"/>
      <c r="EY28" s="432"/>
      <c r="EZ28" s="432"/>
      <c r="FA28" s="432"/>
      <c r="FB28" s="432"/>
      <c r="FC28" s="432"/>
      <c r="FD28" s="432"/>
      <c r="FE28" s="432"/>
      <c r="FF28" s="432"/>
      <c r="FG28" s="432"/>
      <c r="FH28" s="432"/>
      <c r="FI28" s="432"/>
      <c r="FJ28" s="432"/>
      <c r="FK28" s="433"/>
    </row>
    <row r="29" spans="1:167" s="33" customFormat="1" ht="10.5" customHeight="1">
      <c r="A29" s="142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250"/>
      <c r="BG29" s="142"/>
      <c r="BH29" s="143"/>
      <c r="BI29" s="143"/>
      <c r="BJ29" s="143"/>
      <c r="BK29" s="143"/>
      <c r="BL29" s="143"/>
      <c r="BM29" s="143"/>
      <c r="BN29" s="143"/>
      <c r="BO29" s="143"/>
      <c r="BP29" s="250"/>
      <c r="BQ29" s="415" t="s">
        <v>356</v>
      </c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416"/>
      <c r="CG29" s="115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7"/>
      <c r="CW29" s="115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7"/>
      <c r="DM29" s="115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7"/>
      <c r="EC29" s="115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7"/>
      <c r="ES29" s="431" t="s">
        <v>360</v>
      </c>
      <c r="ET29" s="432"/>
      <c r="EU29" s="432"/>
      <c r="EV29" s="432"/>
      <c r="EW29" s="432"/>
      <c r="EX29" s="432"/>
      <c r="EY29" s="432"/>
      <c r="EZ29" s="432"/>
      <c r="FA29" s="432"/>
      <c r="FB29" s="432"/>
      <c r="FC29" s="432"/>
      <c r="FD29" s="432"/>
      <c r="FE29" s="432"/>
      <c r="FF29" s="432"/>
      <c r="FG29" s="432"/>
      <c r="FH29" s="432"/>
      <c r="FI29" s="432"/>
      <c r="FJ29" s="432"/>
      <c r="FK29" s="433"/>
    </row>
    <row r="30" spans="1:167" s="33" customFormat="1" ht="10.5" customHeight="1">
      <c r="A30" s="142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250"/>
      <c r="BG30" s="142"/>
      <c r="BH30" s="143"/>
      <c r="BI30" s="143"/>
      <c r="BJ30" s="143"/>
      <c r="BK30" s="143"/>
      <c r="BL30" s="143"/>
      <c r="BM30" s="143"/>
      <c r="BN30" s="143"/>
      <c r="BO30" s="143"/>
      <c r="BP30" s="250"/>
      <c r="BQ30" s="415" t="s">
        <v>357</v>
      </c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416"/>
      <c r="CG30" s="115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7"/>
      <c r="CW30" s="115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7"/>
      <c r="DM30" s="115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7"/>
      <c r="EC30" s="115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7"/>
      <c r="ES30" s="431" t="s">
        <v>361</v>
      </c>
      <c r="ET30" s="432"/>
      <c r="EU30" s="432"/>
      <c r="EV30" s="432"/>
      <c r="EW30" s="432"/>
      <c r="EX30" s="432"/>
      <c r="EY30" s="432"/>
      <c r="EZ30" s="432"/>
      <c r="FA30" s="432"/>
      <c r="FB30" s="432"/>
      <c r="FC30" s="432"/>
      <c r="FD30" s="432"/>
      <c r="FE30" s="432"/>
      <c r="FF30" s="432"/>
      <c r="FG30" s="432"/>
      <c r="FH30" s="432"/>
      <c r="FI30" s="432"/>
      <c r="FJ30" s="432"/>
      <c r="FK30" s="433"/>
    </row>
    <row r="31" spans="1:167" s="33" customFormat="1" ht="10.5" customHeight="1">
      <c r="A31" s="144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6"/>
      <c r="BG31" s="144"/>
      <c r="BH31" s="145"/>
      <c r="BI31" s="145"/>
      <c r="BJ31" s="145"/>
      <c r="BK31" s="145"/>
      <c r="BL31" s="145"/>
      <c r="BM31" s="145"/>
      <c r="BN31" s="145"/>
      <c r="BO31" s="145"/>
      <c r="BP31" s="146"/>
      <c r="BQ31" s="436"/>
      <c r="BR31" s="437"/>
      <c r="BS31" s="437"/>
      <c r="BT31" s="437"/>
      <c r="BU31" s="437"/>
      <c r="BV31" s="437"/>
      <c r="BW31" s="437"/>
      <c r="BX31" s="437"/>
      <c r="BY31" s="437"/>
      <c r="BZ31" s="437"/>
      <c r="CA31" s="437"/>
      <c r="CB31" s="437"/>
      <c r="CC31" s="437"/>
      <c r="CD31" s="437"/>
      <c r="CE31" s="437"/>
      <c r="CF31" s="438"/>
      <c r="CG31" s="118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20"/>
      <c r="CW31" s="118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20"/>
      <c r="DM31" s="118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20"/>
      <c r="EC31" s="118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20"/>
      <c r="ES31" s="209" t="s">
        <v>362</v>
      </c>
      <c r="ET31" s="210"/>
      <c r="EU31" s="210"/>
      <c r="EV31" s="210"/>
      <c r="EW31" s="210"/>
      <c r="EX31" s="210"/>
      <c r="EY31" s="210"/>
      <c r="EZ31" s="210"/>
      <c r="FA31" s="210"/>
      <c r="FB31" s="210"/>
      <c r="FC31" s="210"/>
      <c r="FD31" s="210"/>
      <c r="FE31" s="210"/>
      <c r="FF31" s="210"/>
      <c r="FG31" s="210"/>
      <c r="FH31" s="210"/>
      <c r="FI31" s="210"/>
      <c r="FJ31" s="210"/>
      <c r="FK31" s="211"/>
    </row>
    <row r="32" spans="1:167" ht="12" customHeight="1">
      <c r="A32" s="169">
        <v>1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>
        <v>2</v>
      </c>
      <c r="BH32" s="169"/>
      <c r="BI32" s="169"/>
      <c r="BJ32" s="169"/>
      <c r="BK32" s="169"/>
      <c r="BL32" s="169"/>
      <c r="BM32" s="169"/>
      <c r="BN32" s="169"/>
      <c r="BO32" s="169"/>
      <c r="BP32" s="169"/>
      <c r="BQ32" s="169">
        <v>3</v>
      </c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>
        <v>4</v>
      </c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>
        <v>5</v>
      </c>
      <c r="CX32" s="169"/>
      <c r="CY32" s="169"/>
      <c r="CZ32" s="169"/>
      <c r="DA32" s="169"/>
      <c r="DB32" s="169"/>
      <c r="DC32" s="169"/>
      <c r="DD32" s="169"/>
      <c r="DE32" s="169"/>
      <c r="DF32" s="169"/>
      <c r="DG32" s="169"/>
      <c r="DH32" s="169"/>
      <c r="DI32" s="169"/>
      <c r="DJ32" s="169"/>
      <c r="DK32" s="169"/>
      <c r="DL32" s="169"/>
      <c r="DM32" s="169">
        <v>6</v>
      </c>
      <c r="DN32" s="169"/>
      <c r="DO32" s="169"/>
      <c r="DP32" s="169"/>
      <c r="DQ32" s="169"/>
      <c r="DR32" s="169"/>
      <c r="DS32" s="169"/>
      <c r="DT32" s="169"/>
      <c r="DU32" s="169"/>
      <c r="DV32" s="169"/>
      <c r="DW32" s="169"/>
      <c r="DX32" s="169"/>
      <c r="DY32" s="169"/>
      <c r="DZ32" s="169"/>
      <c r="EA32" s="169"/>
      <c r="EB32" s="169"/>
      <c r="EC32" s="169">
        <v>7</v>
      </c>
      <c r="ED32" s="169"/>
      <c r="EE32" s="169"/>
      <c r="EF32" s="169"/>
      <c r="EG32" s="169"/>
      <c r="EH32" s="169"/>
      <c r="EI32" s="169"/>
      <c r="EJ32" s="169"/>
      <c r="EK32" s="169"/>
      <c r="EL32" s="169"/>
      <c r="EM32" s="169"/>
      <c r="EN32" s="169"/>
      <c r="EO32" s="169"/>
      <c r="EP32" s="169"/>
      <c r="EQ32" s="169"/>
      <c r="ER32" s="169"/>
      <c r="ES32" s="169">
        <v>8</v>
      </c>
      <c r="ET32" s="169"/>
      <c r="EU32" s="169"/>
      <c r="EV32" s="169"/>
      <c r="EW32" s="169"/>
      <c r="EX32" s="169"/>
      <c r="EY32" s="169"/>
      <c r="EZ32" s="169"/>
      <c r="FA32" s="169"/>
      <c r="FB32" s="169"/>
      <c r="FC32" s="169"/>
      <c r="FD32" s="169"/>
      <c r="FE32" s="169"/>
      <c r="FF32" s="169"/>
      <c r="FG32" s="169"/>
      <c r="FH32" s="169"/>
      <c r="FI32" s="169"/>
      <c r="FJ32" s="169"/>
      <c r="FK32" s="169"/>
    </row>
    <row r="33" spans="1:167" s="13" customFormat="1" ht="10.5" customHeight="1">
      <c r="A33" s="34"/>
      <c r="B33" s="435" t="s">
        <v>280</v>
      </c>
      <c r="C33" s="435"/>
      <c r="D33" s="435"/>
      <c r="E33" s="435"/>
      <c r="F33" s="435"/>
      <c r="G33" s="435"/>
      <c r="H33" s="435"/>
      <c r="I33" s="435"/>
      <c r="J33" s="435"/>
      <c r="K33" s="435"/>
      <c r="L33" s="435"/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435"/>
      <c r="AU33" s="435"/>
      <c r="AV33" s="435"/>
      <c r="AW33" s="435"/>
      <c r="AX33" s="435"/>
      <c r="AY33" s="435"/>
      <c r="AZ33" s="435"/>
      <c r="BA33" s="435"/>
      <c r="BB33" s="435"/>
      <c r="BC33" s="435"/>
      <c r="BD33" s="435"/>
      <c r="BE33" s="435"/>
      <c r="BF33" s="275"/>
      <c r="BG33" s="172" t="s">
        <v>15</v>
      </c>
      <c r="BH33" s="172"/>
      <c r="BI33" s="172"/>
      <c r="BJ33" s="172"/>
      <c r="BK33" s="172"/>
      <c r="BL33" s="172"/>
      <c r="BM33" s="172"/>
      <c r="BN33" s="172"/>
      <c r="BO33" s="172"/>
      <c r="BP33" s="172"/>
      <c r="BQ33" s="176">
        <f>1987+530+424+830+206+1191</f>
        <v>5168</v>
      </c>
      <c r="BR33" s="176"/>
      <c r="BS33" s="176"/>
      <c r="BT33" s="176"/>
      <c r="BU33" s="176"/>
      <c r="BV33" s="176"/>
      <c r="BW33" s="176"/>
      <c r="BX33" s="176"/>
      <c r="BY33" s="176"/>
      <c r="BZ33" s="176"/>
      <c r="CA33" s="176"/>
      <c r="CB33" s="176"/>
      <c r="CC33" s="176"/>
      <c r="CD33" s="176"/>
      <c r="CE33" s="176"/>
      <c r="CF33" s="176"/>
      <c r="CG33" s="173"/>
      <c r="CH33" s="173"/>
      <c r="CI33" s="173"/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73"/>
      <c r="CV33" s="173"/>
      <c r="CW33" s="176">
        <f>BQ33</f>
        <v>5168</v>
      </c>
      <c r="CX33" s="176"/>
      <c r="CY33" s="176"/>
      <c r="CZ33" s="176"/>
      <c r="DA33" s="176"/>
      <c r="DB33" s="176"/>
      <c r="DC33" s="176"/>
      <c r="DD33" s="176"/>
      <c r="DE33" s="176"/>
      <c r="DF33" s="176"/>
      <c r="DG33" s="176"/>
      <c r="DH33" s="176"/>
      <c r="DI33" s="176"/>
      <c r="DJ33" s="176"/>
      <c r="DK33" s="176"/>
      <c r="DL33" s="176"/>
      <c r="DM33" s="173"/>
      <c r="DN33" s="173"/>
      <c r="DO33" s="173"/>
      <c r="DP33" s="173"/>
      <c r="DQ33" s="173"/>
      <c r="DR33" s="173"/>
      <c r="DS33" s="173"/>
      <c r="DT33" s="173"/>
      <c r="DU33" s="173"/>
      <c r="DV33" s="173"/>
      <c r="DW33" s="173"/>
      <c r="DX33" s="173"/>
      <c r="DY33" s="173"/>
      <c r="DZ33" s="173"/>
      <c r="EA33" s="173"/>
      <c r="EB33" s="173"/>
      <c r="EC33" s="173"/>
      <c r="ED33" s="173"/>
      <c r="EE33" s="173"/>
      <c r="EF33" s="173"/>
      <c r="EG33" s="173"/>
      <c r="EH33" s="173"/>
      <c r="EI33" s="173"/>
      <c r="EJ33" s="173"/>
      <c r="EK33" s="173"/>
      <c r="EL33" s="173"/>
      <c r="EM33" s="173"/>
      <c r="EN33" s="173"/>
      <c r="EO33" s="173"/>
      <c r="EP33" s="173"/>
      <c r="EQ33" s="173"/>
      <c r="ER33" s="173"/>
      <c r="ES33" s="176">
        <f>331+495</f>
        <v>826</v>
      </c>
      <c r="ET33" s="176"/>
      <c r="EU33" s="176"/>
      <c r="EV33" s="176"/>
      <c r="EW33" s="176"/>
      <c r="EX33" s="176"/>
      <c r="EY33" s="176"/>
      <c r="EZ33" s="176"/>
      <c r="FA33" s="176"/>
      <c r="FB33" s="176"/>
      <c r="FC33" s="176"/>
      <c r="FD33" s="176"/>
      <c r="FE33" s="176"/>
      <c r="FF33" s="176"/>
      <c r="FG33" s="176"/>
      <c r="FH33" s="176"/>
      <c r="FI33" s="176"/>
      <c r="FJ33" s="176"/>
      <c r="FK33" s="176"/>
    </row>
    <row r="34" spans="1:167" ht="10.5" customHeight="1">
      <c r="A34" s="85"/>
      <c r="B34" s="443" t="s">
        <v>163</v>
      </c>
      <c r="C34" s="443"/>
      <c r="D34" s="443"/>
      <c r="E34" s="443"/>
      <c r="F34" s="443"/>
      <c r="G34" s="443"/>
      <c r="H34" s="443"/>
      <c r="I34" s="443"/>
      <c r="J34" s="443"/>
      <c r="K34" s="443"/>
      <c r="L34" s="443"/>
      <c r="M34" s="443"/>
      <c r="N34" s="443"/>
      <c r="O34" s="443"/>
      <c r="P34" s="443"/>
      <c r="Q34" s="443"/>
      <c r="R34" s="443"/>
      <c r="S34" s="443"/>
      <c r="T34" s="443"/>
      <c r="U34" s="443"/>
      <c r="V34" s="443"/>
      <c r="W34" s="443"/>
      <c r="X34" s="443"/>
      <c r="Y34" s="443"/>
      <c r="Z34" s="443"/>
      <c r="AA34" s="443"/>
      <c r="AB34" s="443"/>
      <c r="AC34" s="443"/>
      <c r="AD34" s="443"/>
      <c r="AE34" s="443"/>
      <c r="AF34" s="443"/>
      <c r="AG34" s="443"/>
      <c r="AH34" s="443"/>
      <c r="AI34" s="443"/>
      <c r="AJ34" s="443"/>
      <c r="AK34" s="443"/>
      <c r="AL34" s="443"/>
      <c r="AM34" s="443"/>
      <c r="AN34" s="443"/>
      <c r="AO34" s="443"/>
      <c r="AP34" s="443"/>
      <c r="AQ34" s="443"/>
      <c r="AR34" s="443"/>
      <c r="AS34" s="443"/>
      <c r="AT34" s="443"/>
      <c r="AU34" s="443"/>
      <c r="AV34" s="443"/>
      <c r="AW34" s="443"/>
      <c r="AX34" s="443"/>
      <c r="AY34" s="443"/>
      <c r="AZ34" s="443"/>
      <c r="BA34" s="443"/>
      <c r="BB34" s="443"/>
      <c r="BC34" s="443"/>
      <c r="BD34" s="443"/>
      <c r="BE34" s="443"/>
      <c r="BF34" s="291"/>
      <c r="BG34" s="183" t="s">
        <v>16</v>
      </c>
      <c r="BH34" s="184"/>
      <c r="BI34" s="184"/>
      <c r="BJ34" s="184"/>
      <c r="BK34" s="184"/>
      <c r="BL34" s="184"/>
      <c r="BM34" s="184"/>
      <c r="BN34" s="184"/>
      <c r="BO34" s="184"/>
      <c r="BP34" s="185"/>
      <c r="BQ34" s="189">
        <f>1492+530+424+499+206+690</f>
        <v>3841</v>
      </c>
      <c r="BR34" s="190"/>
      <c r="BS34" s="190"/>
      <c r="BT34" s="190"/>
      <c r="BU34" s="190"/>
      <c r="BV34" s="190"/>
      <c r="BW34" s="190"/>
      <c r="BX34" s="190"/>
      <c r="BY34" s="190"/>
      <c r="BZ34" s="190"/>
      <c r="CA34" s="190"/>
      <c r="CB34" s="190"/>
      <c r="CC34" s="190"/>
      <c r="CD34" s="190"/>
      <c r="CE34" s="190"/>
      <c r="CF34" s="191"/>
      <c r="CG34" s="214"/>
      <c r="CH34" s="215"/>
      <c r="CI34" s="215"/>
      <c r="CJ34" s="215"/>
      <c r="CK34" s="215"/>
      <c r="CL34" s="215"/>
      <c r="CM34" s="215"/>
      <c r="CN34" s="215"/>
      <c r="CO34" s="215"/>
      <c r="CP34" s="215"/>
      <c r="CQ34" s="215"/>
      <c r="CR34" s="215"/>
      <c r="CS34" s="215"/>
      <c r="CT34" s="215"/>
      <c r="CU34" s="215"/>
      <c r="CV34" s="216"/>
      <c r="CW34" s="189">
        <f>BQ34</f>
        <v>3841</v>
      </c>
      <c r="CX34" s="190"/>
      <c r="CY34" s="190"/>
      <c r="CZ34" s="190"/>
      <c r="DA34" s="190"/>
      <c r="DB34" s="190"/>
      <c r="DC34" s="190"/>
      <c r="DD34" s="190"/>
      <c r="DE34" s="190"/>
      <c r="DF34" s="190"/>
      <c r="DG34" s="190"/>
      <c r="DH34" s="190"/>
      <c r="DI34" s="190"/>
      <c r="DJ34" s="190"/>
      <c r="DK34" s="190"/>
      <c r="DL34" s="191"/>
      <c r="DM34" s="214"/>
      <c r="DN34" s="215"/>
      <c r="DO34" s="215"/>
      <c r="DP34" s="215"/>
      <c r="DQ34" s="215"/>
      <c r="DR34" s="215"/>
      <c r="DS34" s="215"/>
      <c r="DT34" s="215"/>
      <c r="DU34" s="215"/>
      <c r="DV34" s="215"/>
      <c r="DW34" s="215"/>
      <c r="DX34" s="215"/>
      <c r="DY34" s="215"/>
      <c r="DZ34" s="215"/>
      <c r="EA34" s="215"/>
      <c r="EB34" s="216"/>
      <c r="EC34" s="214"/>
      <c r="ED34" s="215"/>
      <c r="EE34" s="215"/>
      <c r="EF34" s="215"/>
      <c r="EG34" s="215"/>
      <c r="EH34" s="215"/>
      <c r="EI34" s="215"/>
      <c r="EJ34" s="215"/>
      <c r="EK34" s="215"/>
      <c r="EL34" s="215"/>
      <c r="EM34" s="215"/>
      <c r="EN34" s="215"/>
      <c r="EO34" s="215"/>
      <c r="EP34" s="215"/>
      <c r="EQ34" s="215"/>
      <c r="ER34" s="216"/>
      <c r="ES34" s="189"/>
      <c r="ET34" s="190"/>
      <c r="EU34" s="190"/>
      <c r="EV34" s="190"/>
      <c r="EW34" s="190"/>
      <c r="EX34" s="190"/>
      <c r="EY34" s="190"/>
      <c r="EZ34" s="190"/>
      <c r="FA34" s="190"/>
      <c r="FB34" s="190"/>
      <c r="FC34" s="190"/>
      <c r="FD34" s="190"/>
      <c r="FE34" s="190"/>
      <c r="FF34" s="190"/>
      <c r="FG34" s="190"/>
      <c r="FH34" s="190"/>
      <c r="FI34" s="190"/>
      <c r="FJ34" s="190"/>
      <c r="FK34" s="191"/>
    </row>
    <row r="35" spans="1:167" ht="10.5" customHeight="1">
      <c r="A35" s="16"/>
      <c r="B35" s="441" t="s">
        <v>363</v>
      </c>
      <c r="C35" s="441"/>
      <c r="D35" s="441"/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O35" s="441"/>
      <c r="P35" s="441"/>
      <c r="Q35" s="441"/>
      <c r="R35" s="441"/>
      <c r="S35" s="441"/>
      <c r="T35" s="441"/>
      <c r="U35" s="441"/>
      <c r="V35" s="441"/>
      <c r="W35" s="441"/>
      <c r="X35" s="441"/>
      <c r="Y35" s="441"/>
      <c r="Z35" s="441"/>
      <c r="AA35" s="441"/>
      <c r="AB35" s="441"/>
      <c r="AC35" s="441"/>
      <c r="AD35" s="441"/>
      <c r="AE35" s="441"/>
      <c r="AF35" s="441"/>
      <c r="AG35" s="441"/>
      <c r="AH35" s="441"/>
      <c r="AI35" s="441"/>
      <c r="AJ35" s="441"/>
      <c r="AK35" s="441"/>
      <c r="AL35" s="441"/>
      <c r="AM35" s="441"/>
      <c r="AN35" s="441"/>
      <c r="AO35" s="441"/>
      <c r="AP35" s="441"/>
      <c r="AQ35" s="441"/>
      <c r="AR35" s="441"/>
      <c r="AS35" s="441"/>
      <c r="AT35" s="441"/>
      <c r="AU35" s="441"/>
      <c r="AV35" s="441"/>
      <c r="AW35" s="441"/>
      <c r="AX35" s="441"/>
      <c r="AY35" s="441"/>
      <c r="AZ35" s="441"/>
      <c r="BA35" s="441"/>
      <c r="BB35" s="441"/>
      <c r="BC35" s="441"/>
      <c r="BD35" s="441"/>
      <c r="BE35" s="441"/>
      <c r="BF35" s="442"/>
      <c r="BG35" s="319"/>
      <c r="BH35" s="320"/>
      <c r="BI35" s="320"/>
      <c r="BJ35" s="320"/>
      <c r="BK35" s="320"/>
      <c r="BL35" s="320"/>
      <c r="BM35" s="320"/>
      <c r="BN35" s="320"/>
      <c r="BO35" s="320"/>
      <c r="BP35" s="321"/>
      <c r="BQ35" s="446"/>
      <c r="BR35" s="447"/>
      <c r="BS35" s="447"/>
      <c r="BT35" s="447"/>
      <c r="BU35" s="447"/>
      <c r="BV35" s="447"/>
      <c r="BW35" s="447"/>
      <c r="BX35" s="447"/>
      <c r="BY35" s="447"/>
      <c r="BZ35" s="447"/>
      <c r="CA35" s="447"/>
      <c r="CB35" s="447"/>
      <c r="CC35" s="447"/>
      <c r="CD35" s="447"/>
      <c r="CE35" s="447"/>
      <c r="CF35" s="448"/>
      <c r="CG35" s="449"/>
      <c r="CH35" s="450"/>
      <c r="CI35" s="450"/>
      <c r="CJ35" s="450"/>
      <c r="CK35" s="450"/>
      <c r="CL35" s="450"/>
      <c r="CM35" s="450"/>
      <c r="CN35" s="450"/>
      <c r="CO35" s="450"/>
      <c r="CP35" s="450"/>
      <c r="CQ35" s="450"/>
      <c r="CR35" s="450"/>
      <c r="CS35" s="450"/>
      <c r="CT35" s="450"/>
      <c r="CU35" s="450"/>
      <c r="CV35" s="451"/>
      <c r="CW35" s="446"/>
      <c r="CX35" s="447"/>
      <c r="CY35" s="447"/>
      <c r="CZ35" s="447"/>
      <c r="DA35" s="447"/>
      <c r="DB35" s="447"/>
      <c r="DC35" s="447"/>
      <c r="DD35" s="447"/>
      <c r="DE35" s="447"/>
      <c r="DF35" s="447"/>
      <c r="DG35" s="447"/>
      <c r="DH35" s="447"/>
      <c r="DI35" s="447"/>
      <c r="DJ35" s="447"/>
      <c r="DK35" s="447"/>
      <c r="DL35" s="448"/>
      <c r="DM35" s="449"/>
      <c r="DN35" s="450"/>
      <c r="DO35" s="450"/>
      <c r="DP35" s="450"/>
      <c r="DQ35" s="450"/>
      <c r="DR35" s="450"/>
      <c r="DS35" s="450"/>
      <c r="DT35" s="450"/>
      <c r="DU35" s="450"/>
      <c r="DV35" s="450"/>
      <c r="DW35" s="450"/>
      <c r="DX35" s="450"/>
      <c r="DY35" s="450"/>
      <c r="DZ35" s="450"/>
      <c r="EA35" s="450"/>
      <c r="EB35" s="451"/>
      <c r="EC35" s="449"/>
      <c r="ED35" s="450"/>
      <c r="EE35" s="450"/>
      <c r="EF35" s="450"/>
      <c r="EG35" s="450"/>
      <c r="EH35" s="450"/>
      <c r="EI35" s="450"/>
      <c r="EJ35" s="450"/>
      <c r="EK35" s="450"/>
      <c r="EL35" s="450"/>
      <c r="EM35" s="450"/>
      <c r="EN35" s="450"/>
      <c r="EO35" s="450"/>
      <c r="EP35" s="450"/>
      <c r="EQ35" s="450"/>
      <c r="ER35" s="451"/>
      <c r="ES35" s="446"/>
      <c r="ET35" s="447"/>
      <c r="EU35" s="447"/>
      <c r="EV35" s="447"/>
      <c r="EW35" s="447"/>
      <c r="EX35" s="447"/>
      <c r="EY35" s="447"/>
      <c r="EZ35" s="447"/>
      <c r="FA35" s="447"/>
      <c r="FB35" s="447"/>
      <c r="FC35" s="447"/>
      <c r="FD35" s="447"/>
      <c r="FE35" s="447"/>
      <c r="FF35" s="447"/>
      <c r="FG35" s="447"/>
      <c r="FH35" s="447"/>
      <c r="FI35" s="447"/>
      <c r="FJ35" s="447"/>
      <c r="FK35" s="448"/>
    </row>
    <row r="36" spans="1:167" ht="10.5" customHeight="1">
      <c r="A36" s="16"/>
      <c r="B36" s="195" t="s">
        <v>364</v>
      </c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6"/>
      <c r="BG36" s="186"/>
      <c r="BH36" s="187"/>
      <c r="BI36" s="187"/>
      <c r="BJ36" s="187"/>
      <c r="BK36" s="187"/>
      <c r="BL36" s="187"/>
      <c r="BM36" s="187"/>
      <c r="BN36" s="187"/>
      <c r="BO36" s="187"/>
      <c r="BP36" s="188"/>
      <c r="BQ36" s="192"/>
      <c r="BR36" s="193"/>
      <c r="BS36" s="193"/>
      <c r="BT36" s="193"/>
      <c r="BU36" s="193"/>
      <c r="BV36" s="193"/>
      <c r="BW36" s="193"/>
      <c r="BX36" s="193"/>
      <c r="BY36" s="193"/>
      <c r="BZ36" s="193"/>
      <c r="CA36" s="193"/>
      <c r="CB36" s="193"/>
      <c r="CC36" s="193"/>
      <c r="CD36" s="193"/>
      <c r="CE36" s="193"/>
      <c r="CF36" s="194"/>
      <c r="CG36" s="217"/>
      <c r="CH36" s="218"/>
      <c r="CI36" s="218"/>
      <c r="CJ36" s="218"/>
      <c r="CK36" s="218"/>
      <c r="CL36" s="218"/>
      <c r="CM36" s="218"/>
      <c r="CN36" s="218"/>
      <c r="CO36" s="218"/>
      <c r="CP36" s="218"/>
      <c r="CQ36" s="218"/>
      <c r="CR36" s="218"/>
      <c r="CS36" s="218"/>
      <c r="CT36" s="218"/>
      <c r="CU36" s="218"/>
      <c r="CV36" s="219"/>
      <c r="CW36" s="192"/>
      <c r="CX36" s="193"/>
      <c r="CY36" s="193"/>
      <c r="CZ36" s="193"/>
      <c r="DA36" s="193"/>
      <c r="DB36" s="193"/>
      <c r="DC36" s="193"/>
      <c r="DD36" s="193"/>
      <c r="DE36" s="193"/>
      <c r="DF36" s="193"/>
      <c r="DG36" s="193"/>
      <c r="DH36" s="193"/>
      <c r="DI36" s="193"/>
      <c r="DJ36" s="193"/>
      <c r="DK36" s="193"/>
      <c r="DL36" s="194"/>
      <c r="DM36" s="217"/>
      <c r="DN36" s="218"/>
      <c r="DO36" s="218"/>
      <c r="DP36" s="218"/>
      <c r="DQ36" s="218"/>
      <c r="DR36" s="218"/>
      <c r="DS36" s="218"/>
      <c r="DT36" s="218"/>
      <c r="DU36" s="218"/>
      <c r="DV36" s="218"/>
      <c r="DW36" s="218"/>
      <c r="DX36" s="218"/>
      <c r="DY36" s="218"/>
      <c r="DZ36" s="218"/>
      <c r="EA36" s="218"/>
      <c r="EB36" s="219"/>
      <c r="EC36" s="217"/>
      <c r="ED36" s="218"/>
      <c r="EE36" s="218"/>
      <c r="EF36" s="218"/>
      <c r="EG36" s="218"/>
      <c r="EH36" s="218"/>
      <c r="EI36" s="218"/>
      <c r="EJ36" s="218"/>
      <c r="EK36" s="218"/>
      <c r="EL36" s="218"/>
      <c r="EM36" s="218"/>
      <c r="EN36" s="218"/>
      <c r="EO36" s="218"/>
      <c r="EP36" s="218"/>
      <c r="EQ36" s="218"/>
      <c r="ER36" s="219"/>
      <c r="ES36" s="192"/>
      <c r="ET36" s="193"/>
      <c r="EU36" s="193"/>
      <c r="EV36" s="193"/>
      <c r="EW36" s="193"/>
      <c r="EX36" s="193"/>
      <c r="EY36" s="193"/>
      <c r="EZ36" s="193"/>
      <c r="FA36" s="193"/>
      <c r="FB36" s="193"/>
      <c r="FC36" s="193"/>
      <c r="FD36" s="193"/>
      <c r="FE36" s="193"/>
      <c r="FF36" s="193"/>
      <c r="FG36" s="193"/>
      <c r="FH36" s="193"/>
      <c r="FI36" s="193"/>
      <c r="FJ36" s="193"/>
      <c r="FK36" s="194"/>
    </row>
    <row r="37" spans="1:167" ht="10.5" customHeight="1">
      <c r="A37" s="96"/>
      <c r="B37" s="456" t="s">
        <v>163</v>
      </c>
      <c r="C37" s="456"/>
      <c r="D37" s="456"/>
      <c r="E37" s="456"/>
      <c r="F37" s="456"/>
      <c r="G37" s="456"/>
      <c r="H37" s="456"/>
      <c r="I37" s="456"/>
      <c r="J37" s="456"/>
      <c r="K37" s="456"/>
      <c r="L37" s="456"/>
      <c r="M37" s="456"/>
      <c r="N37" s="456"/>
      <c r="O37" s="456"/>
      <c r="P37" s="456"/>
      <c r="Q37" s="456"/>
      <c r="R37" s="456"/>
      <c r="S37" s="456"/>
      <c r="T37" s="456"/>
      <c r="U37" s="456"/>
      <c r="V37" s="456"/>
      <c r="W37" s="456"/>
      <c r="X37" s="456"/>
      <c r="Y37" s="456"/>
      <c r="Z37" s="456"/>
      <c r="AA37" s="456"/>
      <c r="AB37" s="456"/>
      <c r="AC37" s="456"/>
      <c r="AD37" s="456"/>
      <c r="AE37" s="456"/>
      <c r="AF37" s="456"/>
      <c r="AG37" s="456"/>
      <c r="AH37" s="456"/>
      <c r="AI37" s="456"/>
      <c r="AJ37" s="456"/>
      <c r="AK37" s="456"/>
      <c r="AL37" s="456"/>
      <c r="AM37" s="456"/>
      <c r="AN37" s="456"/>
      <c r="AO37" s="456"/>
      <c r="AP37" s="456"/>
      <c r="AQ37" s="456"/>
      <c r="AR37" s="456"/>
      <c r="AS37" s="456"/>
      <c r="AT37" s="456"/>
      <c r="AU37" s="456"/>
      <c r="AV37" s="456"/>
      <c r="AW37" s="456"/>
      <c r="AX37" s="456"/>
      <c r="AY37" s="456"/>
      <c r="AZ37" s="456"/>
      <c r="BA37" s="456"/>
      <c r="BB37" s="456"/>
      <c r="BC37" s="456"/>
      <c r="BD37" s="456"/>
      <c r="BE37" s="456"/>
      <c r="BF37" s="457"/>
      <c r="BG37" s="183" t="s">
        <v>17</v>
      </c>
      <c r="BH37" s="184"/>
      <c r="BI37" s="184"/>
      <c r="BJ37" s="184"/>
      <c r="BK37" s="184"/>
      <c r="BL37" s="184"/>
      <c r="BM37" s="184"/>
      <c r="BN37" s="184"/>
      <c r="BO37" s="184"/>
      <c r="BP37" s="185"/>
      <c r="BQ37" s="189">
        <f>950+396+273+276+121+242</f>
        <v>2258</v>
      </c>
      <c r="BR37" s="190"/>
      <c r="BS37" s="190"/>
      <c r="BT37" s="190"/>
      <c r="BU37" s="190"/>
      <c r="BV37" s="190"/>
      <c r="BW37" s="190"/>
      <c r="BX37" s="190"/>
      <c r="BY37" s="190"/>
      <c r="BZ37" s="190"/>
      <c r="CA37" s="190"/>
      <c r="CB37" s="190"/>
      <c r="CC37" s="190"/>
      <c r="CD37" s="190"/>
      <c r="CE37" s="190"/>
      <c r="CF37" s="191"/>
      <c r="CG37" s="206" t="s">
        <v>51</v>
      </c>
      <c r="CH37" s="207"/>
      <c r="CI37" s="207"/>
      <c r="CJ37" s="207"/>
      <c r="CK37" s="207"/>
      <c r="CL37" s="207"/>
      <c r="CM37" s="207"/>
      <c r="CN37" s="207"/>
      <c r="CO37" s="207"/>
      <c r="CP37" s="207"/>
      <c r="CQ37" s="207"/>
      <c r="CR37" s="207"/>
      <c r="CS37" s="207"/>
      <c r="CT37" s="207"/>
      <c r="CU37" s="207"/>
      <c r="CV37" s="208"/>
      <c r="CW37" s="206" t="s">
        <v>51</v>
      </c>
      <c r="CX37" s="207"/>
      <c r="CY37" s="207"/>
      <c r="CZ37" s="207"/>
      <c r="DA37" s="207"/>
      <c r="DB37" s="207"/>
      <c r="DC37" s="207"/>
      <c r="DD37" s="207"/>
      <c r="DE37" s="207"/>
      <c r="DF37" s="207"/>
      <c r="DG37" s="207"/>
      <c r="DH37" s="207"/>
      <c r="DI37" s="207"/>
      <c r="DJ37" s="207"/>
      <c r="DK37" s="207"/>
      <c r="DL37" s="208"/>
      <c r="DM37" s="206" t="s">
        <v>51</v>
      </c>
      <c r="DN37" s="207"/>
      <c r="DO37" s="207"/>
      <c r="DP37" s="207"/>
      <c r="DQ37" s="207"/>
      <c r="DR37" s="207"/>
      <c r="DS37" s="207"/>
      <c r="DT37" s="207"/>
      <c r="DU37" s="207"/>
      <c r="DV37" s="207"/>
      <c r="DW37" s="207"/>
      <c r="DX37" s="207"/>
      <c r="DY37" s="207"/>
      <c r="DZ37" s="207"/>
      <c r="EA37" s="207"/>
      <c r="EB37" s="208"/>
      <c r="EC37" s="206" t="s">
        <v>51</v>
      </c>
      <c r="ED37" s="207"/>
      <c r="EE37" s="207"/>
      <c r="EF37" s="207"/>
      <c r="EG37" s="207"/>
      <c r="EH37" s="207"/>
      <c r="EI37" s="207"/>
      <c r="EJ37" s="207"/>
      <c r="EK37" s="207"/>
      <c r="EL37" s="207"/>
      <c r="EM37" s="207"/>
      <c r="EN37" s="207"/>
      <c r="EO37" s="207"/>
      <c r="EP37" s="207"/>
      <c r="EQ37" s="207"/>
      <c r="ER37" s="208"/>
      <c r="ES37" s="214" t="s">
        <v>51</v>
      </c>
      <c r="ET37" s="215"/>
      <c r="EU37" s="215"/>
      <c r="EV37" s="215"/>
      <c r="EW37" s="215"/>
      <c r="EX37" s="215"/>
      <c r="EY37" s="215"/>
      <c r="EZ37" s="215"/>
      <c r="FA37" s="215"/>
      <c r="FB37" s="215"/>
      <c r="FC37" s="215"/>
      <c r="FD37" s="215"/>
      <c r="FE37" s="215"/>
      <c r="FF37" s="215"/>
      <c r="FG37" s="215"/>
      <c r="FH37" s="215"/>
      <c r="FI37" s="215"/>
      <c r="FJ37" s="215"/>
      <c r="FK37" s="216"/>
    </row>
    <row r="38" spans="1:167" ht="10.5" customHeight="1">
      <c r="A38" s="16"/>
      <c r="B38" s="444" t="s">
        <v>365</v>
      </c>
      <c r="C38" s="444"/>
      <c r="D38" s="444"/>
      <c r="E38" s="444"/>
      <c r="F38" s="444"/>
      <c r="G38" s="444"/>
      <c r="H38" s="444"/>
      <c r="I38" s="444"/>
      <c r="J38" s="444"/>
      <c r="K38" s="444"/>
      <c r="L38" s="444"/>
      <c r="M38" s="444"/>
      <c r="N38" s="444"/>
      <c r="O38" s="444"/>
      <c r="P38" s="444"/>
      <c r="Q38" s="444"/>
      <c r="R38" s="444"/>
      <c r="S38" s="444"/>
      <c r="T38" s="444"/>
      <c r="U38" s="444"/>
      <c r="V38" s="444"/>
      <c r="W38" s="444"/>
      <c r="X38" s="444"/>
      <c r="Y38" s="444"/>
      <c r="Z38" s="444"/>
      <c r="AA38" s="444"/>
      <c r="AB38" s="444"/>
      <c r="AC38" s="444"/>
      <c r="AD38" s="444"/>
      <c r="AE38" s="444"/>
      <c r="AF38" s="444"/>
      <c r="AG38" s="444"/>
      <c r="AH38" s="444"/>
      <c r="AI38" s="444"/>
      <c r="AJ38" s="444"/>
      <c r="AK38" s="444"/>
      <c r="AL38" s="444"/>
      <c r="AM38" s="444"/>
      <c r="AN38" s="444"/>
      <c r="AO38" s="444"/>
      <c r="AP38" s="444"/>
      <c r="AQ38" s="444"/>
      <c r="AR38" s="444"/>
      <c r="AS38" s="444"/>
      <c r="AT38" s="444"/>
      <c r="AU38" s="444"/>
      <c r="AV38" s="444"/>
      <c r="AW38" s="444"/>
      <c r="AX38" s="444"/>
      <c r="AY38" s="444"/>
      <c r="AZ38" s="444"/>
      <c r="BA38" s="444"/>
      <c r="BB38" s="444"/>
      <c r="BC38" s="444"/>
      <c r="BD38" s="444"/>
      <c r="BE38" s="444"/>
      <c r="BF38" s="445"/>
      <c r="BG38" s="319"/>
      <c r="BH38" s="320"/>
      <c r="BI38" s="320"/>
      <c r="BJ38" s="320"/>
      <c r="BK38" s="320"/>
      <c r="BL38" s="320"/>
      <c r="BM38" s="320"/>
      <c r="BN38" s="320"/>
      <c r="BO38" s="320"/>
      <c r="BP38" s="321"/>
      <c r="BQ38" s="446"/>
      <c r="BR38" s="447"/>
      <c r="BS38" s="447"/>
      <c r="BT38" s="447"/>
      <c r="BU38" s="447"/>
      <c r="BV38" s="447"/>
      <c r="BW38" s="447"/>
      <c r="BX38" s="447"/>
      <c r="BY38" s="447"/>
      <c r="BZ38" s="447"/>
      <c r="CA38" s="447"/>
      <c r="CB38" s="447"/>
      <c r="CC38" s="447"/>
      <c r="CD38" s="447"/>
      <c r="CE38" s="447"/>
      <c r="CF38" s="448"/>
      <c r="CG38" s="431"/>
      <c r="CH38" s="432"/>
      <c r="CI38" s="432"/>
      <c r="CJ38" s="432"/>
      <c r="CK38" s="432"/>
      <c r="CL38" s="432"/>
      <c r="CM38" s="432"/>
      <c r="CN38" s="432"/>
      <c r="CO38" s="432"/>
      <c r="CP38" s="432"/>
      <c r="CQ38" s="432"/>
      <c r="CR38" s="432"/>
      <c r="CS38" s="432"/>
      <c r="CT38" s="432"/>
      <c r="CU38" s="432"/>
      <c r="CV38" s="433"/>
      <c r="CW38" s="431"/>
      <c r="CX38" s="432"/>
      <c r="CY38" s="432"/>
      <c r="CZ38" s="432"/>
      <c r="DA38" s="432"/>
      <c r="DB38" s="432"/>
      <c r="DC38" s="432"/>
      <c r="DD38" s="432"/>
      <c r="DE38" s="432"/>
      <c r="DF38" s="432"/>
      <c r="DG38" s="432"/>
      <c r="DH38" s="432"/>
      <c r="DI38" s="432"/>
      <c r="DJ38" s="432"/>
      <c r="DK38" s="432"/>
      <c r="DL38" s="433"/>
      <c r="DM38" s="431"/>
      <c r="DN38" s="432"/>
      <c r="DO38" s="432"/>
      <c r="DP38" s="432"/>
      <c r="DQ38" s="432"/>
      <c r="DR38" s="432"/>
      <c r="DS38" s="432"/>
      <c r="DT38" s="432"/>
      <c r="DU38" s="432"/>
      <c r="DV38" s="432"/>
      <c r="DW38" s="432"/>
      <c r="DX38" s="432"/>
      <c r="DY38" s="432"/>
      <c r="DZ38" s="432"/>
      <c r="EA38" s="432"/>
      <c r="EB38" s="433"/>
      <c r="EC38" s="431"/>
      <c r="ED38" s="432"/>
      <c r="EE38" s="432"/>
      <c r="EF38" s="432"/>
      <c r="EG38" s="432"/>
      <c r="EH38" s="432"/>
      <c r="EI38" s="432"/>
      <c r="EJ38" s="432"/>
      <c r="EK38" s="432"/>
      <c r="EL38" s="432"/>
      <c r="EM38" s="432"/>
      <c r="EN38" s="432"/>
      <c r="EO38" s="432"/>
      <c r="EP38" s="432"/>
      <c r="EQ38" s="432"/>
      <c r="ER38" s="433"/>
      <c r="ES38" s="449"/>
      <c r="ET38" s="450"/>
      <c r="EU38" s="450"/>
      <c r="EV38" s="450"/>
      <c r="EW38" s="450"/>
      <c r="EX38" s="450"/>
      <c r="EY38" s="450"/>
      <c r="EZ38" s="450"/>
      <c r="FA38" s="450"/>
      <c r="FB38" s="450"/>
      <c r="FC38" s="450"/>
      <c r="FD38" s="450"/>
      <c r="FE38" s="450"/>
      <c r="FF38" s="450"/>
      <c r="FG38" s="450"/>
      <c r="FH38" s="450"/>
      <c r="FI38" s="450"/>
      <c r="FJ38" s="450"/>
      <c r="FK38" s="451"/>
    </row>
    <row r="39" spans="1:167" ht="10.5" customHeight="1">
      <c r="A39" s="20"/>
      <c r="B39" s="257" t="s">
        <v>366</v>
      </c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7"/>
      <c r="AU39" s="257"/>
      <c r="AV39" s="257"/>
      <c r="AW39" s="257"/>
      <c r="AX39" s="257"/>
      <c r="AY39" s="257"/>
      <c r="AZ39" s="257"/>
      <c r="BA39" s="257"/>
      <c r="BB39" s="257"/>
      <c r="BC39" s="257"/>
      <c r="BD39" s="257"/>
      <c r="BE39" s="257"/>
      <c r="BF39" s="258"/>
      <c r="BG39" s="186"/>
      <c r="BH39" s="187"/>
      <c r="BI39" s="187"/>
      <c r="BJ39" s="187"/>
      <c r="BK39" s="187"/>
      <c r="BL39" s="187"/>
      <c r="BM39" s="187"/>
      <c r="BN39" s="187"/>
      <c r="BO39" s="187"/>
      <c r="BP39" s="188"/>
      <c r="BQ39" s="192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4"/>
      <c r="CG39" s="209"/>
      <c r="CH39" s="210"/>
      <c r="CI39" s="210"/>
      <c r="CJ39" s="210"/>
      <c r="CK39" s="210"/>
      <c r="CL39" s="210"/>
      <c r="CM39" s="210"/>
      <c r="CN39" s="210"/>
      <c r="CO39" s="210"/>
      <c r="CP39" s="210"/>
      <c r="CQ39" s="210"/>
      <c r="CR39" s="210"/>
      <c r="CS39" s="210"/>
      <c r="CT39" s="210"/>
      <c r="CU39" s="210"/>
      <c r="CV39" s="211"/>
      <c r="CW39" s="209"/>
      <c r="CX39" s="210"/>
      <c r="CY39" s="210"/>
      <c r="CZ39" s="210"/>
      <c r="DA39" s="210"/>
      <c r="DB39" s="210"/>
      <c r="DC39" s="210"/>
      <c r="DD39" s="210"/>
      <c r="DE39" s="210"/>
      <c r="DF39" s="210"/>
      <c r="DG39" s="210"/>
      <c r="DH39" s="210"/>
      <c r="DI39" s="210"/>
      <c r="DJ39" s="210"/>
      <c r="DK39" s="210"/>
      <c r="DL39" s="211"/>
      <c r="DM39" s="209"/>
      <c r="DN39" s="210"/>
      <c r="DO39" s="210"/>
      <c r="DP39" s="210"/>
      <c r="DQ39" s="210"/>
      <c r="DR39" s="210"/>
      <c r="DS39" s="210"/>
      <c r="DT39" s="210"/>
      <c r="DU39" s="210"/>
      <c r="DV39" s="210"/>
      <c r="DW39" s="210"/>
      <c r="DX39" s="210"/>
      <c r="DY39" s="210"/>
      <c r="DZ39" s="210"/>
      <c r="EA39" s="210"/>
      <c r="EB39" s="211"/>
      <c r="EC39" s="209"/>
      <c r="ED39" s="210"/>
      <c r="EE39" s="210"/>
      <c r="EF39" s="210"/>
      <c r="EG39" s="210"/>
      <c r="EH39" s="210"/>
      <c r="EI39" s="210"/>
      <c r="EJ39" s="210"/>
      <c r="EK39" s="210"/>
      <c r="EL39" s="210"/>
      <c r="EM39" s="210"/>
      <c r="EN39" s="210"/>
      <c r="EO39" s="210"/>
      <c r="EP39" s="210"/>
      <c r="EQ39" s="210"/>
      <c r="ER39" s="211"/>
      <c r="ES39" s="217"/>
      <c r="ET39" s="218"/>
      <c r="EU39" s="218"/>
      <c r="EV39" s="218"/>
      <c r="EW39" s="218"/>
      <c r="EX39" s="218"/>
      <c r="EY39" s="218"/>
      <c r="EZ39" s="218"/>
      <c r="FA39" s="218"/>
      <c r="FB39" s="218"/>
      <c r="FC39" s="218"/>
      <c r="FD39" s="218"/>
      <c r="FE39" s="218"/>
      <c r="FF39" s="218"/>
      <c r="FG39" s="218"/>
      <c r="FH39" s="218"/>
      <c r="FI39" s="218"/>
      <c r="FJ39" s="218"/>
      <c r="FK39" s="219"/>
    </row>
    <row r="40" spans="1:167" ht="10.5" customHeight="1">
      <c r="A40" s="23"/>
      <c r="B40" s="455" t="s">
        <v>367</v>
      </c>
      <c r="C40" s="455"/>
      <c r="D40" s="455"/>
      <c r="E40" s="455"/>
      <c r="F40" s="455"/>
      <c r="G40" s="455"/>
      <c r="H40" s="455"/>
      <c r="I40" s="455"/>
      <c r="J40" s="455"/>
      <c r="K40" s="455"/>
      <c r="L40" s="455"/>
      <c r="M40" s="455"/>
      <c r="N40" s="455"/>
      <c r="O40" s="455"/>
      <c r="P40" s="455"/>
      <c r="Q40" s="455"/>
      <c r="R40" s="455"/>
      <c r="S40" s="455"/>
      <c r="T40" s="455"/>
      <c r="U40" s="455"/>
      <c r="V40" s="455"/>
      <c r="W40" s="455"/>
      <c r="X40" s="455"/>
      <c r="Y40" s="455"/>
      <c r="Z40" s="455"/>
      <c r="AA40" s="455"/>
      <c r="AB40" s="455"/>
      <c r="AC40" s="455"/>
      <c r="AD40" s="455"/>
      <c r="AE40" s="455"/>
      <c r="AF40" s="455"/>
      <c r="AG40" s="455"/>
      <c r="AH40" s="455"/>
      <c r="AI40" s="455"/>
      <c r="AJ40" s="455"/>
      <c r="AK40" s="455"/>
      <c r="AL40" s="455"/>
      <c r="AM40" s="455"/>
      <c r="AN40" s="455"/>
      <c r="AO40" s="455"/>
      <c r="AP40" s="455"/>
      <c r="AQ40" s="455"/>
      <c r="AR40" s="455"/>
      <c r="AS40" s="455"/>
      <c r="AT40" s="455"/>
      <c r="AU40" s="455"/>
      <c r="AV40" s="455"/>
      <c r="AW40" s="455"/>
      <c r="AX40" s="455"/>
      <c r="AY40" s="455"/>
      <c r="AZ40" s="455"/>
      <c r="BA40" s="455"/>
      <c r="BB40" s="455"/>
      <c r="BC40" s="455"/>
      <c r="BD40" s="455"/>
      <c r="BE40" s="455"/>
      <c r="BF40" s="272"/>
      <c r="BG40" s="183" t="s">
        <v>18</v>
      </c>
      <c r="BH40" s="184"/>
      <c r="BI40" s="184"/>
      <c r="BJ40" s="184"/>
      <c r="BK40" s="184"/>
      <c r="BL40" s="184"/>
      <c r="BM40" s="184"/>
      <c r="BN40" s="184"/>
      <c r="BO40" s="184"/>
      <c r="BP40" s="185"/>
      <c r="BQ40" s="189">
        <f>80+11+59+70</f>
        <v>220</v>
      </c>
      <c r="BR40" s="190"/>
      <c r="BS40" s="190"/>
      <c r="BT40" s="190"/>
      <c r="BU40" s="190"/>
      <c r="BV40" s="190"/>
      <c r="BW40" s="190"/>
      <c r="BX40" s="190"/>
      <c r="BY40" s="190"/>
      <c r="BZ40" s="190"/>
      <c r="CA40" s="190"/>
      <c r="CB40" s="190"/>
      <c r="CC40" s="190"/>
      <c r="CD40" s="190"/>
      <c r="CE40" s="190"/>
      <c r="CF40" s="191"/>
      <c r="CG40" s="206" t="s">
        <v>51</v>
      </c>
      <c r="CH40" s="207"/>
      <c r="CI40" s="207"/>
      <c r="CJ40" s="207"/>
      <c r="CK40" s="207"/>
      <c r="CL40" s="207"/>
      <c r="CM40" s="207"/>
      <c r="CN40" s="207"/>
      <c r="CO40" s="207"/>
      <c r="CP40" s="207"/>
      <c r="CQ40" s="207"/>
      <c r="CR40" s="207"/>
      <c r="CS40" s="207"/>
      <c r="CT40" s="207"/>
      <c r="CU40" s="207"/>
      <c r="CV40" s="208"/>
      <c r="CW40" s="206" t="s">
        <v>51</v>
      </c>
      <c r="CX40" s="207"/>
      <c r="CY40" s="207"/>
      <c r="CZ40" s="207"/>
      <c r="DA40" s="207"/>
      <c r="DB40" s="207"/>
      <c r="DC40" s="207"/>
      <c r="DD40" s="207"/>
      <c r="DE40" s="207"/>
      <c r="DF40" s="207"/>
      <c r="DG40" s="207"/>
      <c r="DH40" s="207"/>
      <c r="DI40" s="207"/>
      <c r="DJ40" s="207"/>
      <c r="DK40" s="207"/>
      <c r="DL40" s="208"/>
      <c r="DM40" s="206" t="s">
        <v>51</v>
      </c>
      <c r="DN40" s="207"/>
      <c r="DO40" s="207"/>
      <c r="DP40" s="207"/>
      <c r="DQ40" s="207"/>
      <c r="DR40" s="207"/>
      <c r="DS40" s="207"/>
      <c r="DT40" s="207"/>
      <c r="DU40" s="207"/>
      <c r="DV40" s="207"/>
      <c r="DW40" s="207"/>
      <c r="DX40" s="207"/>
      <c r="DY40" s="207"/>
      <c r="DZ40" s="207"/>
      <c r="EA40" s="207"/>
      <c r="EB40" s="208"/>
      <c r="EC40" s="206" t="s">
        <v>51</v>
      </c>
      <c r="ED40" s="207"/>
      <c r="EE40" s="207"/>
      <c r="EF40" s="207"/>
      <c r="EG40" s="207"/>
      <c r="EH40" s="207"/>
      <c r="EI40" s="207"/>
      <c r="EJ40" s="207"/>
      <c r="EK40" s="207"/>
      <c r="EL40" s="207"/>
      <c r="EM40" s="207"/>
      <c r="EN40" s="207"/>
      <c r="EO40" s="207"/>
      <c r="EP40" s="207"/>
      <c r="EQ40" s="207"/>
      <c r="ER40" s="208"/>
      <c r="ES40" s="214" t="s">
        <v>51</v>
      </c>
      <c r="ET40" s="215"/>
      <c r="EU40" s="215"/>
      <c r="EV40" s="215"/>
      <c r="EW40" s="215"/>
      <c r="EX40" s="215"/>
      <c r="EY40" s="215"/>
      <c r="EZ40" s="215"/>
      <c r="FA40" s="215"/>
      <c r="FB40" s="215"/>
      <c r="FC40" s="215"/>
      <c r="FD40" s="215"/>
      <c r="FE40" s="215"/>
      <c r="FF40" s="215"/>
      <c r="FG40" s="215"/>
      <c r="FH40" s="215"/>
      <c r="FI40" s="215"/>
      <c r="FJ40" s="215"/>
      <c r="FK40" s="216"/>
    </row>
    <row r="41" spans="1:167" ht="10.5" customHeight="1">
      <c r="A41" s="16"/>
      <c r="B41" s="444" t="s">
        <v>368</v>
      </c>
      <c r="C41" s="444"/>
      <c r="D41" s="444"/>
      <c r="E41" s="444"/>
      <c r="F41" s="444"/>
      <c r="G41" s="444"/>
      <c r="H41" s="444"/>
      <c r="I41" s="444"/>
      <c r="J41" s="444"/>
      <c r="K41" s="444"/>
      <c r="L41" s="444"/>
      <c r="M41" s="444"/>
      <c r="N41" s="444"/>
      <c r="O41" s="444"/>
      <c r="P41" s="444"/>
      <c r="Q41" s="444"/>
      <c r="R41" s="444"/>
      <c r="S41" s="444"/>
      <c r="T41" s="444"/>
      <c r="U41" s="444"/>
      <c r="V41" s="444"/>
      <c r="W41" s="444"/>
      <c r="X41" s="444"/>
      <c r="Y41" s="444"/>
      <c r="Z41" s="444"/>
      <c r="AA41" s="444"/>
      <c r="AB41" s="444"/>
      <c r="AC41" s="444"/>
      <c r="AD41" s="444"/>
      <c r="AE41" s="444"/>
      <c r="AF41" s="444"/>
      <c r="AG41" s="444"/>
      <c r="AH41" s="444"/>
      <c r="AI41" s="444"/>
      <c r="AJ41" s="444"/>
      <c r="AK41" s="444"/>
      <c r="AL41" s="444"/>
      <c r="AM41" s="444"/>
      <c r="AN41" s="444"/>
      <c r="AO41" s="444"/>
      <c r="AP41" s="444"/>
      <c r="AQ41" s="444"/>
      <c r="AR41" s="444"/>
      <c r="AS41" s="444"/>
      <c r="AT41" s="444"/>
      <c r="AU41" s="444"/>
      <c r="AV41" s="444"/>
      <c r="AW41" s="444"/>
      <c r="AX41" s="444"/>
      <c r="AY41" s="444"/>
      <c r="AZ41" s="444"/>
      <c r="BA41" s="444"/>
      <c r="BB41" s="444"/>
      <c r="BC41" s="444"/>
      <c r="BD41" s="444"/>
      <c r="BE41" s="444"/>
      <c r="BF41" s="445"/>
      <c r="BG41" s="319"/>
      <c r="BH41" s="320"/>
      <c r="BI41" s="320"/>
      <c r="BJ41" s="320"/>
      <c r="BK41" s="320"/>
      <c r="BL41" s="320"/>
      <c r="BM41" s="320"/>
      <c r="BN41" s="320"/>
      <c r="BO41" s="320"/>
      <c r="BP41" s="321"/>
      <c r="BQ41" s="446"/>
      <c r="BR41" s="447"/>
      <c r="BS41" s="447"/>
      <c r="BT41" s="447"/>
      <c r="BU41" s="447"/>
      <c r="BV41" s="447"/>
      <c r="BW41" s="447"/>
      <c r="BX41" s="447"/>
      <c r="BY41" s="447"/>
      <c r="BZ41" s="447"/>
      <c r="CA41" s="447"/>
      <c r="CB41" s="447"/>
      <c r="CC41" s="447"/>
      <c r="CD41" s="447"/>
      <c r="CE41" s="447"/>
      <c r="CF41" s="448"/>
      <c r="CG41" s="431"/>
      <c r="CH41" s="432"/>
      <c r="CI41" s="432"/>
      <c r="CJ41" s="432"/>
      <c r="CK41" s="432"/>
      <c r="CL41" s="432"/>
      <c r="CM41" s="432"/>
      <c r="CN41" s="432"/>
      <c r="CO41" s="432"/>
      <c r="CP41" s="432"/>
      <c r="CQ41" s="432"/>
      <c r="CR41" s="432"/>
      <c r="CS41" s="432"/>
      <c r="CT41" s="432"/>
      <c r="CU41" s="432"/>
      <c r="CV41" s="433"/>
      <c r="CW41" s="431"/>
      <c r="CX41" s="432"/>
      <c r="CY41" s="432"/>
      <c r="CZ41" s="432"/>
      <c r="DA41" s="432"/>
      <c r="DB41" s="432"/>
      <c r="DC41" s="432"/>
      <c r="DD41" s="432"/>
      <c r="DE41" s="432"/>
      <c r="DF41" s="432"/>
      <c r="DG41" s="432"/>
      <c r="DH41" s="432"/>
      <c r="DI41" s="432"/>
      <c r="DJ41" s="432"/>
      <c r="DK41" s="432"/>
      <c r="DL41" s="433"/>
      <c r="DM41" s="431"/>
      <c r="DN41" s="432"/>
      <c r="DO41" s="432"/>
      <c r="DP41" s="432"/>
      <c r="DQ41" s="432"/>
      <c r="DR41" s="432"/>
      <c r="DS41" s="432"/>
      <c r="DT41" s="432"/>
      <c r="DU41" s="432"/>
      <c r="DV41" s="432"/>
      <c r="DW41" s="432"/>
      <c r="DX41" s="432"/>
      <c r="DY41" s="432"/>
      <c r="DZ41" s="432"/>
      <c r="EA41" s="432"/>
      <c r="EB41" s="433"/>
      <c r="EC41" s="431"/>
      <c r="ED41" s="432"/>
      <c r="EE41" s="432"/>
      <c r="EF41" s="432"/>
      <c r="EG41" s="432"/>
      <c r="EH41" s="432"/>
      <c r="EI41" s="432"/>
      <c r="EJ41" s="432"/>
      <c r="EK41" s="432"/>
      <c r="EL41" s="432"/>
      <c r="EM41" s="432"/>
      <c r="EN41" s="432"/>
      <c r="EO41" s="432"/>
      <c r="EP41" s="432"/>
      <c r="EQ41" s="432"/>
      <c r="ER41" s="433"/>
      <c r="ES41" s="449"/>
      <c r="ET41" s="450"/>
      <c r="EU41" s="450"/>
      <c r="EV41" s="450"/>
      <c r="EW41" s="450"/>
      <c r="EX41" s="450"/>
      <c r="EY41" s="450"/>
      <c r="EZ41" s="450"/>
      <c r="FA41" s="450"/>
      <c r="FB41" s="450"/>
      <c r="FC41" s="450"/>
      <c r="FD41" s="450"/>
      <c r="FE41" s="450"/>
      <c r="FF41" s="450"/>
      <c r="FG41" s="450"/>
      <c r="FH41" s="450"/>
      <c r="FI41" s="450"/>
      <c r="FJ41" s="450"/>
      <c r="FK41" s="451"/>
    </row>
    <row r="42" spans="1:167" ht="10.5" customHeight="1">
      <c r="A42" s="16"/>
      <c r="B42" s="444" t="s">
        <v>369</v>
      </c>
      <c r="C42" s="444"/>
      <c r="D42" s="444"/>
      <c r="E42" s="444"/>
      <c r="F42" s="444"/>
      <c r="G42" s="444"/>
      <c r="H42" s="444"/>
      <c r="I42" s="444"/>
      <c r="J42" s="444"/>
      <c r="K42" s="444"/>
      <c r="L42" s="444"/>
      <c r="M42" s="444"/>
      <c r="N42" s="444"/>
      <c r="O42" s="444"/>
      <c r="P42" s="444"/>
      <c r="Q42" s="444"/>
      <c r="R42" s="444"/>
      <c r="S42" s="444"/>
      <c r="T42" s="444"/>
      <c r="U42" s="444"/>
      <c r="V42" s="444"/>
      <c r="W42" s="444"/>
      <c r="X42" s="444"/>
      <c r="Y42" s="444"/>
      <c r="Z42" s="444"/>
      <c r="AA42" s="444"/>
      <c r="AB42" s="444"/>
      <c r="AC42" s="444"/>
      <c r="AD42" s="444"/>
      <c r="AE42" s="444"/>
      <c r="AF42" s="444"/>
      <c r="AG42" s="444"/>
      <c r="AH42" s="444"/>
      <c r="AI42" s="444"/>
      <c r="AJ42" s="444"/>
      <c r="AK42" s="444"/>
      <c r="AL42" s="444"/>
      <c r="AM42" s="444"/>
      <c r="AN42" s="444"/>
      <c r="AO42" s="444"/>
      <c r="AP42" s="444"/>
      <c r="AQ42" s="444"/>
      <c r="AR42" s="444"/>
      <c r="AS42" s="444"/>
      <c r="AT42" s="444"/>
      <c r="AU42" s="444"/>
      <c r="AV42" s="444"/>
      <c r="AW42" s="444"/>
      <c r="AX42" s="444"/>
      <c r="AY42" s="444"/>
      <c r="AZ42" s="444"/>
      <c r="BA42" s="444"/>
      <c r="BB42" s="444"/>
      <c r="BC42" s="444"/>
      <c r="BD42" s="444"/>
      <c r="BE42" s="444"/>
      <c r="BF42" s="445"/>
      <c r="BG42" s="319"/>
      <c r="BH42" s="320"/>
      <c r="BI42" s="320"/>
      <c r="BJ42" s="320"/>
      <c r="BK42" s="320"/>
      <c r="BL42" s="320"/>
      <c r="BM42" s="320"/>
      <c r="BN42" s="320"/>
      <c r="BO42" s="320"/>
      <c r="BP42" s="321"/>
      <c r="BQ42" s="446"/>
      <c r="BR42" s="447"/>
      <c r="BS42" s="447"/>
      <c r="BT42" s="447"/>
      <c r="BU42" s="447"/>
      <c r="BV42" s="447"/>
      <c r="BW42" s="447"/>
      <c r="BX42" s="447"/>
      <c r="BY42" s="447"/>
      <c r="BZ42" s="447"/>
      <c r="CA42" s="447"/>
      <c r="CB42" s="447"/>
      <c r="CC42" s="447"/>
      <c r="CD42" s="447"/>
      <c r="CE42" s="447"/>
      <c r="CF42" s="448"/>
      <c r="CG42" s="431"/>
      <c r="CH42" s="432"/>
      <c r="CI42" s="432"/>
      <c r="CJ42" s="432"/>
      <c r="CK42" s="432"/>
      <c r="CL42" s="432"/>
      <c r="CM42" s="432"/>
      <c r="CN42" s="432"/>
      <c r="CO42" s="432"/>
      <c r="CP42" s="432"/>
      <c r="CQ42" s="432"/>
      <c r="CR42" s="432"/>
      <c r="CS42" s="432"/>
      <c r="CT42" s="432"/>
      <c r="CU42" s="432"/>
      <c r="CV42" s="433"/>
      <c r="CW42" s="431"/>
      <c r="CX42" s="432"/>
      <c r="CY42" s="432"/>
      <c r="CZ42" s="432"/>
      <c r="DA42" s="432"/>
      <c r="DB42" s="432"/>
      <c r="DC42" s="432"/>
      <c r="DD42" s="432"/>
      <c r="DE42" s="432"/>
      <c r="DF42" s="432"/>
      <c r="DG42" s="432"/>
      <c r="DH42" s="432"/>
      <c r="DI42" s="432"/>
      <c r="DJ42" s="432"/>
      <c r="DK42" s="432"/>
      <c r="DL42" s="433"/>
      <c r="DM42" s="431"/>
      <c r="DN42" s="432"/>
      <c r="DO42" s="432"/>
      <c r="DP42" s="432"/>
      <c r="DQ42" s="432"/>
      <c r="DR42" s="432"/>
      <c r="DS42" s="432"/>
      <c r="DT42" s="432"/>
      <c r="DU42" s="432"/>
      <c r="DV42" s="432"/>
      <c r="DW42" s="432"/>
      <c r="DX42" s="432"/>
      <c r="DY42" s="432"/>
      <c r="DZ42" s="432"/>
      <c r="EA42" s="432"/>
      <c r="EB42" s="433"/>
      <c r="EC42" s="431"/>
      <c r="ED42" s="432"/>
      <c r="EE42" s="432"/>
      <c r="EF42" s="432"/>
      <c r="EG42" s="432"/>
      <c r="EH42" s="432"/>
      <c r="EI42" s="432"/>
      <c r="EJ42" s="432"/>
      <c r="EK42" s="432"/>
      <c r="EL42" s="432"/>
      <c r="EM42" s="432"/>
      <c r="EN42" s="432"/>
      <c r="EO42" s="432"/>
      <c r="EP42" s="432"/>
      <c r="EQ42" s="432"/>
      <c r="ER42" s="433"/>
      <c r="ES42" s="449"/>
      <c r="ET42" s="450"/>
      <c r="EU42" s="450"/>
      <c r="EV42" s="450"/>
      <c r="EW42" s="450"/>
      <c r="EX42" s="450"/>
      <c r="EY42" s="450"/>
      <c r="EZ42" s="450"/>
      <c r="FA42" s="450"/>
      <c r="FB42" s="450"/>
      <c r="FC42" s="450"/>
      <c r="FD42" s="450"/>
      <c r="FE42" s="450"/>
      <c r="FF42" s="450"/>
      <c r="FG42" s="450"/>
      <c r="FH42" s="450"/>
      <c r="FI42" s="450"/>
      <c r="FJ42" s="450"/>
      <c r="FK42" s="451"/>
    </row>
    <row r="43" spans="1:167" ht="10.5" customHeight="1">
      <c r="A43" s="20"/>
      <c r="B43" s="257" t="s">
        <v>370</v>
      </c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7"/>
      <c r="BB43" s="257"/>
      <c r="BC43" s="257"/>
      <c r="BD43" s="257"/>
      <c r="BE43" s="257"/>
      <c r="BF43" s="258"/>
      <c r="BG43" s="186"/>
      <c r="BH43" s="187"/>
      <c r="BI43" s="187"/>
      <c r="BJ43" s="187"/>
      <c r="BK43" s="187"/>
      <c r="BL43" s="187"/>
      <c r="BM43" s="187"/>
      <c r="BN43" s="187"/>
      <c r="BO43" s="187"/>
      <c r="BP43" s="188"/>
      <c r="BQ43" s="192"/>
      <c r="BR43" s="193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3"/>
      <c r="CF43" s="194"/>
      <c r="CG43" s="209"/>
      <c r="CH43" s="210"/>
      <c r="CI43" s="210"/>
      <c r="CJ43" s="210"/>
      <c r="CK43" s="210"/>
      <c r="CL43" s="210"/>
      <c r="CM43" s="210"/>
      <c r="CN43" s="210"/>
      <c r="CO43" s="210"/>
      <c r="CP43" s="210"/>
      <c r="CQ43" s="210"/>
      <c r="CR43" s="210"/>
      <c r="CS43" s="210"/>
      <c r="CT43" s="210"/>
      <c r="CU43" s="210"/>
      <c r="CV43" s="211"/>
      <c r="CW43" s="209"/>
      <c r="CX43" s="210"/>
      <c r="CY43" s="210"/>
      <c r="CZ43" s="210"/>
      <c r="DA43" s="210"/>
      <c r="DB43" s="210"/>
      <c r="DC43" s="210"/>
      <c r="DD43" s="210"/>
      <c r="DE43" s="210"/>
      <c r="DF43" s="210"/>
      <c r="DG43" s="210"/>
      <c r="DH43" s="210"/>
      <c r="DI43" s="210"/>
      <c r="DJ43" s="210"/>
      <c r="DK43" s="210"/>
      <c r="DL43" s="211"/>
      <c r="DM43" s="209"/>
      <c r="DN43" s="210"/>
      <c r="DO43" s="210"/>
      <c r="DP43" s="210"/>
      <c r="DQ43" s="210"/>
      <c r="DR43" s="210"/>
      <c r="DS43" s="210"/>
      <c r="DT43" s="210"/>
      <c r="DU43" s="210"/>
      <c r="DV43" s="210"/>
      <c r="DW43" s="210"/>
      <c r="DX43" s="210"/>
      <c r="DY43" s="210"/>
      <c r="DZ43" s="210"/>
      <c r="EA43" s="210"/>
      <c r="EB43" s="211"/>
      <c r="EC43" s="209"/>
      <c r="ED43" s="210"/>
      <c r="EE43" s="210"/>
      <c r="EF43" s="210"/>
      <c r="EG43" s="210"/>
      <c r="EH43" s="210"/>
      <c r="EI43" s="210"/>
      <c r="EJ43" s="210"/>
      <c r="EK43" s="210"/>
      <c r="EL43" s="210"/>
      <c r="EM43" s="210"/>
      <c r="EN43" s="210"/>
      <c r="EO43" s="210"/>
      <c r="EP43" s="210"/>
      <c r="EQ43" s="210"/>
      <c r="ER43" s="211"/>
      <c r="ES43" s="217"/>
      <c r="ET43" s="218"/>
      <c r="EU43" s="218"/>
      <c r="EV43" s="218"/>
      <c r="EW43" s="218"/>
      <c r="EX43" s="218"/>
      <c r="EY43" s="218"/>
      <c r="EZ43" s="218"/>
      <c r="FA43" s="218"/>
      <c r="FB43" s="218"/>
      <c r="FC43" s="218"/>
      <c r="FD43" s="218"/>
      <c r="FE43" s="218"/>
      <c r="FF43" s="218"/>
      <c r="FG43" s="218"/>
      <c r="FH43" s="218"/>
      <c r="FI43" s="218"/>
      <c r="FJ43" s="218"/>
      <c r="FK43" s="219"/>
    </row>
    <row r="44" spans="1:167" ht="10.5" customHeight="1">
      <c r="A44" s="23"/>
      <c r="B44" s="259" t="s">
        <v>376</v>
      </c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59"/>
      <c r="AU44" s="259"/>
      <c r="AV44" s="259"/>
      <c r="AW44" s="259"/>
      <c r="AX44" s="259"/>
      <c r="AY44" s="259"/>
      <c r="AZ44" s="259"/>
      <c r="BA44" s="259"/>
      <c r="BB44" s="259"/>
      <c r="BC44" s="259"/>
      <c r="BD44" s="259"/>
      <c r="BE44" s="259"/>
      <c r="BF44" s="260"/>
      <c r="BG44" s="183" t="s">
        <v>19</v>
      </c>
      <c r="BH44" s="184"/>
      <c r="BI44" s="184"/>
      <c r="BJ44" s="184"/>
      <c r="BK44" s="184"/>
      <c r="BL44" s="184"/>
      <c r="BM44" s="184"/>
      <c r="BN44" s="184"/>
      <c r="BO44" s="184"/>
      <c r="BP44" s="185"/>
      <c r="BQ44" s="189">
        <f>621+298+273+449+121+242</f>
        <v>2004</v>
      </c>
      <c r="BR44" s="190"/>
      <c r="BS44" s="190"/>
      <c r="BT44" s="190"/>
      <c r="BU44" s="190"/>
      <c r="BV44" s="190"/>
      <c r="BW44" s="190"/>
      <c r="BX44" s="190"/>
      <c r="BY44" s="190"/>
      <c r="BZ44" s="190"/>
      <c r="CA44" s="190"/>
      <c r="CB44" s="190"/>
      <c r="CC44" s="190"/>
      <c r="CD44" s="190"/>
      <c r="CE44" s="190"/>
      <c r="CF44" s="191"/>
      <c r="CG44" s="206" t="s">
        <v>51</v>
      </c>
      <c r="CH44" s="207"/>
      <c r="CI44" s="207"/>
      <c r="CJ44" s="207"/>
      <c r="CK44" s="207"/>
      <c r="CL44" s="207"/>
      <c r="CM44" s="207"/>
      <c r="CN44" s="207"/>
      <c r="CO44" s="207"/>
      <c r="CP44" s="207"/>
      <c r="CQ44" s="207"/>
      <c r="CR44" s="207"/>
      <c r="CS44" s="207"/>
      <c r="CT44" s="207"/>
      <c r="CU44" s="207"/>
      <c r="CV44" s="208"/>
      <c r="CW44" s="206" t="s">
        <v>51</v>
      </c>
      <c r="CX44" s="207"/>
      <c r="CY44" s="207"/>
      <c r="CZ44" s="207"/>
      <c r="DA44" s="207"/>
      <c r="DB44" s="207"/>
      <c r="DC44" s="207"/>
      <c r="DD44" s="207"/>
      <c r="DE44" s="207"/>
      <c r="DF44" s="207"/>
      <c r="DG44" s="207"/>
      <c r="DH44" s="207"/>
      <c r="DI44" s="207"/>
      <c r="DJ44" s="207"/>
      <c r="DK44" s="207"/>
      <c r="DL44" s="207"/>
      <c r="DM44" s="206" t="s">
        <v>51</v>
      </c>
      <c r="DN44" s="207"/>
      <c r="DO44" s="207"/>
      <c r="DP44" s="207"/>
      <c r="DQ44" s="207"/>
      <c r="DR44" s="207"/>
      <c r="DS44" s="207"/>
      <c r="DT44" s="207"/>
      <c r="DU44" s="207"/>
      <c r="DV44" s="207"/>
      <c r="DW44" s="207"/>
      <c r="DX44" s="207"/>
      <c r="DY44" s="207"/>
      <c r="DZ44" s="207"/>
      <c r="EA44" s="207"/>
      <c r="EB44" s="208"/>
      <c r="EC44" s="206" t="s">
        <v>51</v>
      </c>
      <c r="ED44" s="207"/>
      <c r="EE44" s="207"/>
      <c r="EF44" s="207"/>
      <c r="EG44" s="207"/>
      <c r="EH44" s="207"/>
      <c r="EI44" s="207"/>
      <c r="EJ44" s="207"/>
      <c r="EK44" s="207"/>
      <c r="EL44" s="207"/>
      <c r="EM44" s="207"/>
      <c r="EN44" s="207"/>
      <c r="EO44" s="207"/>
      <c r="EP44" s="207"/>
      <c r="EQ44" s="207"/>
      <c r="ER44" s="208"/>
      <c r="ES44" s="214" t="s">
        <v>51</v>
      </c>
      <c r="ET44" s="215"/>
      <c r="EU44" s="215"/>
      <c r="EV44" s="215"/>
      <c r="EW44" s="215"/>
      <c r="EX44" s="215"/>
      <c r="EY44" s="215"/>
      <c r="EZ44" s="215"/>
      <c r="FA44" s="215"/>
      <c r="FB44" s="215"/>
      <c r="FC44" s="215"/>
      <c r="FD44" s="215"/>
      <c r="FE44" s="215"/>
      <c r="FF44" s="215"/>
      <c r="FG44" s="215"/>
      <c r="FH44" s="215"/>
      <c r="FI44" s="215"/>
      <c r="FJ44" s="215"/>
      <c r="FK44" s="216"/>
    </row>
    <row r="45" spans="1:167" ht="10.5" customHeight="1">
      <c r="A45" s="20"/>
      <c r="B45" s="458" t="s">
        <v>377</v>
      </c>
      <c r="C45" s="458"/>
      <c r="D45" s="458"/>
      <c r="E45" s="458"/>
      <c r="F45" s="458"/>
      <c r="G45" s="458"/>
      <c r="H45" s="458"/>
      <c r="I45" s="458"/>
      <c r="J45" s="458"/>
      <c r="K45" s="458"/>
      <c r="L45" s="458"/>
      <c r="M45" s="458"/>
      <c r="N45" s="458"/>
      <c r="O45" s="458"/>
      <c r="P45" s="458"/>
      <c r="Q45" s="458"/>
      <c r="R45" s="458"/>
      <c r="S45" s="458"/>
      <c r="T45" s="458"/>
      <c r="U45" s="458"/>
      <c r="V45" s="458"/>
      <c r="W45" s="458"/>
      <c r="X45" s="458"/>
      <c r="Y45" s="458"/>
      <c r="Z45" s="458"/>
      <c r="AA45" s="458"/>
      <c r="AB45" s="458"/>
      <c r="AC45" s="458"/>
      <c r="AD45" s="458"/>
      <c r="AE45" s="458"/>
      <c r="AF45" s="458"/>
      <c r="AG45" s="458"/>
      <c r="AH45" s="458"/>
      <c r="AI45" s="458"/>
      <c r="AJ45" s="458"/>
      <c r="AK45" s="458"/>
      <c r="AL45" s="458"/>
      <c r="AM45" s="458"/>
      <c r="AN45" s="458"/>
      <c r="AO45" s="458"/>
      <c r="AP45" s="458"/>
      <c r="AQ45" s="458"/>
      <c r="AR45" s="458"/>
      <c r="AS45" s="458"/>
      <c r="AT45" s="458"/>
      <c r="AU45" s="458"/>
      <c r="AV45" s="458"/>
      <c r="AW45" s="458"/>
      <c r="AX45" s="458"/>
      <c r="AY45" s="458"/>
      <c r="AZ45" s="458"/>
      <c r="BA45" s="458"/>
      <c r="BB45" s="458"/>
      <c r="BC45" s="458"/>
      <c r="BD45" s="458"/>
      <c r="BE45" s="458"/>
      <c r="BF45" s="459"/>
      <c r="BG45" s="186"/>
      <c r="BH45" s="187"/>
      <c r="BI45" s="187"/>
      <c r="BJ45" s="187"/>
      <c r="BK45" s="187"/>
      <c r="BL45" s="187"/>
      <c r="BM45" s="187"/>
      <c r="BN45" s="187"/>
      <c r="BO45" s="187"/>
      <c r="BP45" s="188"/>
      <c r="BQ45" s="192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4"/>
      <c r="CG45" s="209"/>
      <c r="CH45" s="210"/>
      <c r="CI45" s="210"/>
      <c r="CJ45" s="210"/>
      <c r="CK45" s="210"/>
      <c r="CL45" s="210"/>
      <c r="CM45" s="210"/>
      <c r="CN45" s="210"/>
      <c r="CO45" s="210"/>
      <c r="CP45" s="210"/>
      <c r="CQ45" s="210"/>
      <c r="CR45" s="210"/>
      <c r="CS45" s="210"/>
      <c r="CT45" s="210"/>
      <c r="CU45" s="210"/>
      <c r="CV45" s="211"/>
      <c r="CW45" s="209"/>
      <c r="CX45" s="210"/>
      <c r="CY45" s="210"/>
      <c r="CZ45" s="210"/>
      <c r="DA45" s="210"/>
      <c r="DB45" s="210"/>
      <c r="DC45" s="210"/>
      <c r="DD45" s="210"/>
      <c r="DE45" s="210"/>
      <c r="DF45" s="210"/>
      <c r="DG45" s="210"/>
      <c r="DH45" s="210"/>
      <c r="DI45" s="210"/>
      <c r="DJ45" s="210"/>
      <c r="DK45" s="210"/>
      <c r="DL45" s="210"/>
      <c r="DM45" s="209"/>
      <c r="DN45" s="210"/>
      <c r="DO45" s="210"/>
      <c r="DP45" s="210"/>
      <c r="DQ45" s="210"/>
      <c r="DR45" s="210"/>
      <c r="DS45" s="210"/>
      <c r="DT45" s="210"/>
      <c r="DU45" s="210"/>
      <c r="DV45" s="210"/>
      <c r="DW45" s="210"/>
      <c r="DX45" s="210"/>
      <c r="DY45" s="210"/>
      <c r="DZ45" s="210"/>
      <c r="EA45" s="210"/>
      <c r="EB45" s="211"/>
      <c r="EC45" s="209"/>
      <c r="ED45" s="210"/>
      <c r="EE45" s="210"/>
      <c r="EF45" s="210"/>
      <c r="EG45" s="210"/>
      <c r="EH45" s="210"/>
      <c r="EI45" s="210"/>
      <c r="EJ45" s="210"/>
      <c r="EK45" s="210"/>
      <c r="EL45" s="210"/>
      <c r="EM45" s="210"/>
      <c r="EN45" s="210"/>
      <c r="EO45" s="210"/>
      <c r="EP45" s="210"/>
      <c r="EQ45" s="210"/>
      <c r="ER45" s="211"/>
      <c r="ES45" s="217"/>
      <c r="ET45" s="218"/>
      <c r="EU45" s="218"/>
      <c r="EV45" s="218"/>
      <c r="EW45" s="218"/>
      <c r="EX45" s="218"/>
      <c r="EY45" s="218"/>
      <c r="EZ45" s="218"/>
      <c r="FA45" s="218"/>
      <c r="FB45" s="218"/>
      <c r="FC45" s="218"/>
      <c r="FD45" s="218"/>
      <c r="FE45" s="218"/>
      <c r="FF45" s="218"/>
      <c r="FG45" s="218"/>
      <c r="FH45" s="218"/>
      <c r="FI45" s="218"/>
      <c r="FJ45" s="218"/>
      <c r="FK45" s="219"/>
    </row>
    <row r="46" ht="3" customHeight="1"/>
    <row r="47" spans="5:48" ht="10.5" customHeight="1">
      <c r="E47" s="69" t="s">
        <v>314</v>
      </c>
      <c r="AF47" s="193">
        <v>6</v>
      </c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" t="s">
        <v>313</v>
      </c>
      <c r="AS47" s="13"/>
      <c r="AT47" s="13"/>
      <c r="AU47" s="13"/>
      <c r="AV47" s="13"/>
    </row>
    <row r="48" spans="5:163" ht="10.5" customHeight="1">
      <c r="E48" s="1" t="s">
        <v>403</v>
      </c>
      <c r="AE48" s="3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DK48" s="193">
        <v>1</v>
      </c>
      <c r="DL48" s="193"/>
      <c r="DM48" s="193"/>
      <c r="DN48" s="193"/>
      <c r="DO48" s="193"/>
      <c r="DP48" s="193"/>
      <c r="DQ48" s="193"/>
      <c r="DR48" s="193"/>
      <c r="DS48" s="193"/>
      <c r="DT48" s="193"/>
      <c r="DU48" s="193"/>
      <c r="DV48" s="193"/>
      <c r="DW48" s="440" t="s">
        <v>372</v>
      </c>
      <c r="DX48" s="440"/>
      <c r="DY48" s="440"/>
      <c r="DZ48" s="440"/>
      <c r="EA48" s="440"/>
      <c r="EB48" s="440"/>
      <c r="EC48" s="440"/>
      <c r="ED48" s="440"/>
      <c r="EE48" s="440"/>
      <c r="EF48" s="440"/>
      <c r="EG48" s="440"/>
      <c r="EH48" s="440"/>
      <c r="EI48" s="440"/>
      <c r="EJ48" s="440"/>
      <c r="EK48" s="440"/>
      <c r="EL48" s="440"/>
      <c r="EM48" s="440"/>
      <c r="EN48" s="440"/>
      <c r="EO48" s="440"/>
      <c r="EP48" s="440"/>
      <c r="EQ48" s="440"/>
      <c r="ER48" s="440"/>
      <c r="ES48" s="440"/>
      <c r="ET48" s="440"/>
      <c r="EU48" s="193">
        <v>0</v>
      </c>
      <c r="EV48" s="193"/>
      <c r="EW48" s="193"/>
      <c r="EX48" s="193"/>
      <c r="EY48" s="193"/>
      <c r="EZ48" s="193"/>
      <c r="FA48" s="193"/>
      <c r="FB48" s="193"/>
      <c r="FC48" s="193"/>
      <c r="FD48" s="193"/>
      <c r="FE48" s="193"/>
      <c r="FF48" s="193"/>
      <c r="FG48" s="1" t="s">
        <v>371</v>
      </c>
    </row>
    <row r="49" spans="5:81" ht="10.5" customHeight="1">
      <c r="E49" s="1" t="s">
        <v>232</v>
      </c>
      <c r="AE49" s="35"/>
      <c r="AF49" s="13"/>
      <c r="AG49" s="13"/>
      <c r="AH49" s="13"/>
      <c r="AI49" s="13"/>
      <c r="AJ49" s="13"/>
      <c r="AK49" s="13"/>
      <c r="AL49" s="13"/>
      <c r="AM49" s="13"/>
      <c r="AN49" s="193">
        <v>0</v>
      </c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440" t="s">
        <v>373</v>
      </c>
      <c r="BA49" s="440"/>
      <c r="BB49" s="440"/>
      <c r="BC49" s="440"/>
      <c r="BD49" s="440"/>
      <c r="BE49" s="440"/>
      <c r="BF49" s="440"/>
      <c r="BG49" s="440"/>
      <c r="BH49" s="440"/>
      <c r="BI49" s="440"/>
      <c r="BJ49" s="440"/>
      <c r="BK49" s="440"/>
      <c r="BL49" s="440"/>
      <c r="BM49" s="440"/>
      <c r="BN49" s="440"/>
      <c r="BO49" s="440"/>
      <c r="BQ49" s="193">
        <v>0</v>
      </c>
      <c r="BR49" s="193"/>
      <c r="BS49" s="193"/>
      <c r="BT49" s="193"/>
      <c r="BU49" s="193"/>
      <c r="BV49" s="193"/>
      <c r="BW49" s="193"/>
      <c r="BX49" s="193"/>
      <c r="BY49" s="193"/>
      <c r="BZ49" s="193"/>
      <c r="CA49" s="193"/>
      <c r="CB49" s="193"/>
      <c r="CC49" s="1" t="s">
        <v>374</v>
      </c>
    </row>
    <row r="50" ht="3" customHeight="1"/>
  </sheetData>
  <sheetProtection/>
  <mergeCells count="180">
    <mergeCell ref="B45:BF45"/>
    <mergeCell ref="BG44:BP45"/>
    <mergeCell ref="BQ44:CF45"/>
    <mergeCell ref="CG44:CV45"/>
    <mergeCell ref="CW44:DL45"/>
    <mergeCell ref="DM44:EB45"/>
    <mergeCell ref="B41:BF41"/>
    <mergeCell ref="B42:BF42"/>
    <mergeCell ref="B43:BF43"/>
    <mergeCell ref="BG40:BP43"/>
    <mergeCell ref="B40:BF40"/>
    <mergeCell ref="B37:BF37"/>
    <mergeCell ref="ES37:FK39"/>
    <mergeCell ref="ES44:FK45"/>
    <mergeCell ref="BQ40:CF43"/>
    <mergeCell ref="CG40:CV43"/>
    <mergeCell ref="CW40:DL43"/>
    <mergeCell ref="DM40:EB43"/>
    <mergeCell ref="EC40:ER43"/>
    <mergeCell ref="ES40:FK43"/>
    <mergeCell ref="EC44:ER45"/>
    <mergeCell ref="EC28:ER31"/>
    <mergeCell ref="EC34:ER36"/>
    <mergeCell ref="ES34:FK36"/>
    <mergeCell ref="B39:BF39"/>
    <mergeCell ref="BG37:BP39"/>
    <mergeCell ref="BQ37:CF39"/>
    <mergeCell ref="CG37:CV39"/>
    <mergeCell ref="CW37:DL39"/>
    <mergeCell ref="DM37:EB39"/>
    <mergeCell ref="EC37:ER39"/>
    <mergeCell ref="CW33:DL33"/>
    <mergeCell ref="CG27:ER27"/>
    <mergeCell ref="A27:BF31"/>
    <mergeCell ref="BG27:BP31"/>
    <mergeCell ref="BQ28:CF28"/>
    <mergeCell ref="BQ29:CF29"/>
    <mergeCell ref="BQ30:CF30"/>
    <mergeCell ref="CG28:CV31"/>
    <mergeCell ref="CW28:DL31"/>
    <mergeCell ref="DM28:EB31"/>
    <mergeCell ref="BQ33:CF33"/>
    <mergeCell ref="CG33:CV33"/>
    <mergeCell ref="A32:BF32"/>
    <mergeCell ref="BG32:BP32"/>
    <mergeCell ref="BG33:BP33"/>
    <mergeCell ref="CG32:CV32"/>
    <mergeCell ref="EU48:FF48"/>
    <mergeCell ref="DW48:ET48"/>
    <mergeCell ref="B34:BF34"/>
    <mergeCell ref="DK48:DV48"/>
    <mergeCell ref="B38:BF38"/>
    <mergeCell ref="CW34:DL36"/>
    <mergeCell ref="DM34:EB36"/>
    <mergeCell ref="BQ34:CF36"/>
    <mergeCell ref="CG34:CV36"/>
    <mergeCell ref="B36:BF36"/>
    <mergeCell ref="ES30:FK30"/>
    <mergeCell ref="CW32:DL32"/>
    <mergeCell ref="AN49:AY49"/>
    <mergeCell ref="BQ49:CB49"/>
    <mergeCell ref="B44:BF44"/>
    <mergeCell ref="AF47:AQ47"/>
    <mergeCell ref="AZ49:BO49"/>
    <mergeCell ref="BG34:BP36"/>
    <mergeCell ref="B35:BF35"/>
    <mergeCell ref="BQ32:CF32"/>
    <mergeCell ref="EC33:ER33"/>
    <mergeCell ref="DM32:EB32"/>
    <mergeCell ref="B33:BF33"/>
    <mergeCell ref="BQ31:CF31"/>
    <mergeCell ref="ES27:FK27"/>
    <mergeCell ref="ES32:FK32"/>
    <mergeCell ref="ES33:FK33"/>
    <mergeCell ref="ES31:FK31"/>
    <mergeCell ref="ES28:FK28"/>
    <mergeCell ref="ES29:FK29"/>
    <mergeCell ref="BX17:CF20"/>
    <mergeCell ref="CG17:CO20"/>
    <mergeCell ref="EM17:ET20"/>
    <mergeCell ref="EU17:FB20"/>
    <mergeCell ref="CP17:CX20"/>
    <mergeCell ref="DM33:EB33"/>
    <mergeCell ref="A24:FK24"/>
    <mergeCell ref="A25:FK25"/>
    <mergeCell ref="BQ27:CF27"/>
    <mergeCell ref="EC32:ER32"/>
    <mergeCell ref="EM21:ET22"/>
    <mergeCell ref="EU21:FB22"/>
    <mergeCell ref="FC21:FK22"/>
    <mergeCell ref="DW13:ED16"/>
    <mergeCell ref="EE13:EL16"/>
    <mergeCell ref="EM13:ET16"/>
    <mergeCell ref="EU13:FB16"/>
    <mergeCell ref="DW21:ED22"/>
    <mergeCell ref="FC13:FK16"/>
    <mergeCell ref="FC17:FK20"/>
    <mergeCell ref="FC12:FK12"/>
    <mergeCell ref="DW6:ED11"/>
    <mergeCell ref="EU6:FB11"/>
    <mergeCell ref="FC6:FK11"/>
    <mergeCell ref="EE6:EL11"/>
    <mergeCell ref="EM6:ET11"/>
    <mergeCell ref="A12:AB12"/>
    <mergeCell ref="AC12:AI12"/>
    <mergeCell ref="AJ12:AV12"/>
    <mergeCell ref="AW12:BE12"/>
    <mergeCell ref="EM12:ET12"/>
    <mergeCell ref="EU12:FB12"/>
    <mergeCell ref="CY10:DN10"/>
    <mergeCell ref="BX12:CF12"/>
    <mergeCell ref="CG12:CO12"/>
    <mergeCell ref="BF6:BN11"/>
    <mergeCell ref="BO6:BW11"/>
    <mergeCell ref="BX6:CF11"/>
    <mergeCell ref="CG6:CO11"/>
    <mergeCell ref="BF12:BN12"/>
    <mergeCell ref="BO12:BW12"/>
    <mergeCell ref="DO17:DV20"/>
    <mergeCell ref="CP12:CX12"/>
    <mergeCell ref="DO6:DV11"/>
    <mergeCell ref="CY12:DN12"/>
    <mergeCell ref="DO12:DV12"/>
    <mergeCell ref="CP6:CX11"/>
    <mergeCell ref="CY6:DN6"/>
    <mergeCell ref="CY7:DN7"/>
    <mergeCell ref="CY8:DN8"/>
    <mergeCell ref="CY9:DN9"/>
    <mergeCell ref="AW13:BE16"/>
    <mergeCell ref="CY13:DN16"/>
    <mergeCell ref="CG13:CO16"/>
    <mergeCell ref="CP13:CX16"/>
    <mergeCell ref="CY11:DN11"/>
    <mergeCell ref="EE17:EL20"/>
    <mergeCell ref="DW17:ED20"/>
    <mergeCell ref="DW12:ED12"/>
    <mergeCell ref="EE12:EL12"/>
    <mergeCell ref="CY17:DN20"/>
    <mergeCell ref="B14:AB14"/>
    <mergeCell ref="B15:AB15"/>
    <mergeCell ref="B16:AB16"/>
    <mergeCell ref="B13:AB13"/>
    <mergeCell ref="AC13:AI16"/>
    <mergeCell ref="AJ13:AV16"/>
    <mergeCell ref="B17:AB17"/>
    <mergeCell ref="AC17:AI20"/>
    <mergeCell ref="AJ17:AV20"/>
    <mergeCell ref="AW17:BE20"/>
    <mergeCell ref="B18:AB18"/>
    <mergeCell ref="B19:AB19"/>
    <mergeCell ref="B20:AB20"/>
    <mergeCell ref="BF17:BN20"/>
    <mergeCell ref="BO17:BW20"/>
    <mergeCell ref="BX13:CF16"/>
    <mergeCell ref="EE21:EL22"/>
    <mergeCell ref="DO21:DV22"/>
    <mergeCell ref="CP21:CX22"/>
    <mergeCell ref="CY21:DN22"/>
    <mergeCell ref="BF13:BN16"/>
    <mergeCell ref="BO13:BW16"/>
    <mergeCell ref="DO13:DV16"/>
    <mergeCell ref="B22:AB22"/>
    <mergeCell ref="BX21:CF22"/>
    <mergeCell ref="CG21:CO22"/>
    <mergeCell ref="BF21:BN22"/>
    <mergeCell ref="BO21:BW22"/>
    <mergeCell ref="B21:AB21"/>
    <mergeCell ref="AC21:AI22"/>
    <mergeCell ref="AJ21:AV22"/>
    <mergeCell ref="AW21:BE22"/>
    <mergeCell ref="A2:FK2"/>
    <mergeCell ref="B1:FJ1"/>
    <mergeCell ref="A4:AB11"/>
    <mergeCell ref="AC4:AI11"/>
    <mergeCell ref="AJ4:AV11"/>
    <mergeCell ref="AW4:CX5"/>
    <mergeCell ref="CY4:DN4"/>
    <mergeCell ref="DO4:FK5"/>
    <mergeCell ref="CY5:DN5"/>
    <mergeCell ref="AW6:BE11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DV47"/>
  <sheetViews>
    <sheetView view="pageBreakPreview" zoomScaleSheetLayoutView="100" zoomScalePageLayoutView="0" workbookViewId="0" topLeftCell="A1">
      <selection activeCell="AP15" sqref="AN15:BB16"/>
    </sheetView>
  </sheetViews>
  <sheetFormatPr defaultColWidth="0.875" defaultRowHeight="12.75"/>
  <cols>
    <col min="1" max="16384" width="0.875" style="1" customWidth="1"/>
  </cols>
  <sheetData>
    <row r="1" spans="2:126" ht="14.25" customHeight="1">
      <c r="B1" s="481" t="s">
        <v>388</v>
      </c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1"/>
      <c r="X1" s="481"/>
      <c r="Y1" s="481"/>
      <c r="Z1" s="481"/>
      <c r="AA1" s="481"/>
      <c r="AB1" s="481"/>
      <c r="AC1" s="481"/>
      <c r="AD1" s="481"/>
      <c r="AE1" s="481"/>
      <c r="AF1" s="481"/>
      <c r="AG1" s="481"/>
      <c r="AH1" s="481"/>
      <c r="AI1" s="481"/>
      <c r="AJ1" s="481"/>
      <c r="AK1" s="481"/>
      <c r="AL1" s="481"/>
      <c r="AM1" s="481"/>
      <c r="AN1" s="481"/>
      <c r="AO1" s="481"/>
      <c r="AP1" s="481"/>
      <c r="AQ1" s="481"/>
      <c r="AR1" s="481"/>
      <c r="AS1" s="481"/>
      <c r="AT1" s="481"/>
      <c r="AU1" s="481"/>
      <c r="AV1" s="481"/>
      <c r="AW1" s="481"/>
      <c r="AX1" s="481"/>
      <c r="AY1" s="481"/>
      <c r="AZ1" s="481"/>
      <c r="BA1" s="481"/>
      <c r="BB1" s="481"/>
      <c r="BC1" s="481"/>
      <c r="BD1" s="481"/>
      <c r="BE1" s="481"/>
      <c r="BF1" s="481"/>
      <c r="BG1" s="481"/>
      <c r="BH1" s="481"/>
      <c r="BI1" s="481"/>
      <c r="BJ1" s="481"/>
      <c r="BK1" s="481"/>
      <c r="BL1" s="481"/>
      <c r="BM1" s="481"/>
      <c r="BN1" s="481"/>
      <c r="BO1" s="481"/>
      <c r="BP1" s="481"/>
      <c r="BQ1" s="481"/>
      <c r="BR1" s="481"/>
      <c r="BS1" s="481"/>
      <c r="BT1" s="481"/>
      <c r="BU1" s="481"/>
      <c r="BV1" s="481"/>
      <c r="BW1" s="481"/>
      <c r="BX1" s="481"/>
      <c r="BY1" s="481"/>
      <c r="BZ1" s="481"/>
      <c r="CA1" s="481"/>
      <c r="CB1" s="481"/>
      <c r="CC1" s="481"/>
      <c r="CD1" s="481"/>
      <c r="CE1" s="481"/>
      <c r="CF1" s="481"/>
      <c r="CG1" s="481"/>
      <c r="CH1" s="481"/>
      <c r="CI1" s="481"/>
      <c r="CJ1" s="481"/>
      <c r="CK1" s="481"/>
      <c r="CL1" s="481"/>
      <c r="CM1" s="481"/>
      <c r="CN1" s="481"/>
      <c r="CO1" s="481"/>
      <c r="CP1" s="481"/>
      <c r="CQ1" s="481"/>
      <c r="CR1" s="481"/>
      <c r="CS1" s="481"/>
      <c r="CT1" s="481"/>
      <c r="CU1" s="481"/>
      <c r="CV1" s="481"/>
      <c r="CW1" s="481"/>
      <c r="CX1" s="481"/>
      <c r="CY1" s="481"/>
      <c r="CZ1" s="481"/>
      <c r="DA1" s="481"/>
      <c r="DB1" s="481"/>
      <c r="DC1" s="481"/>
      <c r="DD1" s="481"/>
      <c r="DE1" s="481"/>
      <c r="DF1" s="481"/>
      <c r="DG1" s="481"/>
      <c r="DH1" s="481"/>
      <c r="DI1" s="481"/>
      <c r="DJ1" s="481"/>
      <c r="DK1" s="481"/>
      <c r="DL1" s="481"/>
      <c r="DM1" s="481"/>
      <c r="DN1" s="481"/>
      <c r="DO1" s="481"/>
      <c r="DP1" s="481"/>
      <c r="DQ1" s="481"/>
      <c r="DR1" s="481"/>
      <c r="DS1" s="481"/>
      <c r="DT1" s="481"/>
      <c r="DU1" s="481"/>
      <c r="DV1" s="92"/>
    </row>
    <row r="2" spans="1:126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V2" s="74" t="s">
        <v>164</v>
      </c>
    </row>
    <row r="3" spans="1:126" s="73" customFormat="1" ht="26.25" customHeight="1">
      <c r="A3" s="168" t="s">
        <v>162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 t="s">
        <v>150</v>
      </c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 t="s">
        <v>14</v>
      </c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  <c r="DE3" s="168"/>
      <c r="DF3" s="168"/>
      <c r="DG3" s="168"/>
      <c r="DH3" s="168"/>
      <c r="DI3" s="168"/>
      <c r="DJ3" s="168"/>
      <c r="DK3" s="168"/>
      <c r="DL3" s="168"/>
      <c r="DM3" s="168"/>
      <c r="DN3" s="168"/>
      <c r="DO3" s="168"/>
      <c r="DP3" s="168"/>
      <c r="DQ3" s="168"/>
      <c r="DR3" s="168"/>
      <c r="DS3" s="168"/>
      <c r="DT3" s="168"/>
      <c r="DU3" s="168"/>
      <c r="DV3" s="168"/>
    </row>
    <row r="4" spans="1:126" ht="12" customHeight="1">
      <c r="A4" s="169">
        <v>1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>
        <v>2</v>
      </c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>
        <v>3</v>
      </c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169"/>
      <c r="DN4" s="169"/>
      <c r="DO4" s="169"/>
      <c r="DP4" s="169"/>
      <c r="DQ4" s="169"/>
      <c r="DR4" s="169"/>
      <c r="DS4" s="169"/>
      <c r="DT4" s="169"/>
      <c r="DU4" s="169"/>
      <c r="DV4" s="169"/>
    </row>
    <row r="5" spans="1:126" ht="10.5" customHeight="1">
      <c r="A5" s="34"/>
      <c r="B5" s="297" t="s">
        <v>103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8"/>
      <c r="AS5" s="298"/>
      <c r="AT5" s="298"/>
      <c r="AU5" s="298"/>
      <c r="AV5" s="298"/>
      <c r="AW5" s="298"/>
      <c r="AX5" s="298"/>
      <c r="AY5" s="298"/>
      <c r="AZ5" s="298"/>
      <c r="BA5" s="298"/>
      <c r="BB5" s="298"/>
      <c r="BC5" s="298"/>
      <c r="BD5" s="298"/>
      <c r="BE5" s="298"/>
      <c r="BF5" s="298"/>
      <c r="BG5" s="298"/>
      <c r="BH5" s="298"/>
      <c r="BI5" s="298"/>
      <c r="BJ5" s="298"/>
      <c r="BK5" s="298"/>
      <c r="BL5" s="298"/>
      <c r="BM5" s="298"/>
      <c r="BN5" s="298"/>
      <c r="BO5" s="298"/>
      <c r="BP5" s="298"/>
      <c r="BQ5" s="298"/>
      <c r="BR5" s="298"/>
      <c r="BS5" s="172" t="s">
        <v>15</v>
      </c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6">
        <v>0</v>
      </c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</row>
    <row r="6" spans="1:126" s="13" customFormat="1" ht="10.5" customHeight="1">
      <c r="A6" s="34"/>
      <c r="B6" s="297" t="s">
        <v>104</v>
      </c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98"/>
      <c r="AQ6" s="298"/>
      <c r="AR6" s="298"/>
      <c r="AS6" s="298"/>
      <c r="AT6" s="298"/>
      <c r="AU6" s="298"/>
      <c r="AV6" s="298"/>
      <c r="AW6" s="298"/>
      <c r="AX6" s="298"/>
      <c r="AY6" s="298"/>
      <c r="AZ6" s="298"/>
      <c r="BA6" s="298"/>
      <c r="BB6" s="298"/>
      <c r="BC6" s="298"/>
      <c r="BD6" s="298"/>
      <c r="BE6" s="298"/>
      <c r="BF6" s="298"/>
      <c r="BG6" s="298"/>
      <c r="BH6" s="298"/>
      <c r="BI6" s="298"/>
      <c r="BJ6" s="298"/>
      <c r="BK6" s="298"/>
      <c r="BL6" s="298"/>
      <c r="BM6" s="298"/>
      <c r="BN6" s="298"/>
      <c r="BO6" s="298"/>
      <c r="BP6" s="298"/>
      <c r="BQ6" s="298"/>
      <c r="BR6" s="298"/>
      <c r="BS6" s="172" t="s">
        <v>16</v>
      </c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6">
        <v>0</v>
      </c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6"/>
      <c r="DT6" s="176"/>
      <c r="DU6" s="176"/>
      <c r="DV6" s="176"/>
    </row>
    <row r="7" spans="1:126" s="13" customFormat="1" ht="10.5" customHeight="1">
      <c r="A7" s="23"/>
      <c r="B7" s="482" t="s">
        <v>105</v>
      </c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483"/>
      <c r="N7" s="483"/>
      <c r="O7" s="483"/>
      <c r="P7" s="483"/>
      <c r="Q7" s="483"/>
      <c r="R7" s="483"/>
      <c r="S7" s="483"/>
      <c r="T7" s="483"/>
      <c r="U7" s="483"/>
      <c r="V7" s="483"/>
      <c r="W7" s="483"/>
      <c r="X7" s="483"/>
      <c r="Y7" s="483"/>
      <c r="Z7" s="483"/>
      <c r="AA7" s="483"/>
      <c r="AB7" s="483"/>
      <c r="AC7" s="483"/>
      <c r="AD7" s="483"/>
      <c r="AE7" s="483"/>
      <c r="AF7" s="483"/>
      <c r="AG7" s="483"/>
      <c r="AH7" s="483"/>
      <c r="AI7" s="483"/>
      <c r="AJ7" s="483"/>
      <c r="AK7" s="483"/>
      <c r="AL7" s="483"/>
      <c r="AM7" s="483"/>
      <c r="AN7" s="483"/>
      <c r="AO7" s="483"/>
      <c r="AP7" s="483"/>
      <c r="AQ7" s="483"/>
      <c r="AR7" s="483"/>
      <c r="AS7" s="483"/>
      <c r="AT7" s="483"/>
      <c r="AU7" s="483"/>
      <c r="AV7" s="483"/>
      <c r="AW7" s="483"/>
      <c r="AX7" s="483"/>
      <c r="AY7" s="483"/>
      <c r="AZ7" s="483"/>
      <c r="BA7" s="483"/>
      <c r="BB7" s="483"/>
      <c r="BC7" s="483"/>
      <c r="BD7" s="483"/>
      <c r="BE7" s="483"/>
      <c r="BF7" s="483"/>
      <c r="BG7" s="483"/>
      <c r="BH7" s="483"/>
      <c r="BI7" s="483"/>
      <c r="BJ7" s="483"/>
      <c r="BK7" s="483"/>
      <c r="BL7" s="483"/>
      <c r="BM7" s="483"/>
      <c r="BN7" s="483"/>
      <c r="BO7" s="483"/>
      <c r="BP7" s="483"/>
      <c r="BQ7" s="483"/>
      <c r="BR7" s="483"/>
      <c r="BS7" s="183" t="s">
        <v>17</v>
      </c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5"/>
      <c r="CI7" s="189">
        <v>1</v>
      </c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  <c r="DD7" s="190"/>
      <c r="DE7" s="190"/>
      <c r="DF7" s="190"/>
      <c r="DG7" s="190"/>
      <c r="DH7" s="190"/>
      <c r="DI7" s="190"/>
      <c r="DJ7" s="190"/>
      <c r="DK7" s="190"/>
      <c r="DL7" s="190"/>
      <c r="DM7" s="190"/>
      <c r="DN7" s="190"/>
      <c r="DO7" s="190"/>
      <c r="DP7" s="190"/>
      <c r="DQ7" s="190"/>
      <c r="DR7" s="190"/>
      <c r="DS7" s="190"/>
      <c r="DT7" s="190"/>
      <c r="DU7" s="190"/>
      <c r="DV7" s="191"/>
    </row>
    <row r="8" spans="1:126" ht="10.5" customHeight="1">
      <c r="A8" s="20"/>
      <c r="B8" s="484" t="s">
        <v>106</v>
      </c>
      <c r="C8" s="485"/>
      <c r="D8" s="48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485"/>
      <c r="R8" s="485"/>
      <c r="S8" s="485"/>
      <c r="T8" s="485"/>
      <c r="U8" s="485"/>
      <c r="V8" s="485"/>
      <c r="W8" s="485"/>
      <c r="X8" s="485"/>
      <c r="Y8" s="485"/>
      <c r="Z8" s="485"/>
      <c r="AA8" s="485"/>
      <c r="AB8" s="485"/>
      <c r="AC8" s="485"/>
      <c r="AD8" s="485"/>
      <c r="AE8" s="485"/>
      <c r="AF8" s="485"/>
      <c r="AG8" s="485"/>
      <c r="AH8" s="485"/>
      <c r="AI8" s="485"/>
      <c r="AJ8" s="485"/>
      <c r="AK8" s="485"/>
      <c r="AL8" s="485"/>
      <c r="AM8" s="485"/>
      <c r="AN8" s="485"/>
      <c r="AO8" s="485"/>
      <c r="AP8" s="485"/>
      <c r="AQ8" s="485"/>
      <c r="AR8" s="485"/>
      <c r="AS8" s="485"/>
      <c r="AT8" s="485"/>
      <c r="AU8" s="485"/>
      <c r="AV8" s="485"/>
      <c r="AW8" s="485"/>
      <c r="AX8" s="485"/>
      <c r="AY8" s="485"/>
      <c r="AZ8" s="485"/>
      <c r="BA8" s="485"/>
      <c r="BB8" s="485"/>
      <c r="BC8" s="485"/>
      <c r="BD8" s="485"/>
      <c r="BE8" s="485"/>
      <c r="BF8" s="485"/>
      <c r="BG8" s="485"/>
      <c r="BH8" s="485"/>
      <c r="BI8" s="485"/>
      <c r="BJ8" s="485"/>
      <c r="BK8" s="485"/>
      <c r="BL8" s="485"/>
      <c r="BM8" s="485"/>
      <c r="BN8" s="485"/>
      <c r="BO8" s="485"/>
      <c r="BP8" s="485"/>
      <c r="BQ8" s="485"/>
      <c r="BR8" s="485"/>
      <c r="BS8" s="186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8"/>
      <c r="CI8" s="192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N8" s="193"/>
      <c r="DO8" s="193"/>
      <c r="DP8" s="193"/>
      <c r="DQ8" s="193"/>
      <c r="DR8" s="193"/>
      <c r="DS8" s="193"/>
      <c r="DT8" s="193"/>
      <c r="DU8" s="193"/>
      <c r="DV8" s="194"/>
    </row>
    <row r="9" spans="1:126" ht="10.5" customHeight="1">
      <c r="A9" s="34"/>
      <c r="B9" s="479" t="s">
        <v>288</v>
      </c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0"/>
      <c r="Z9" s="480"/>
      <c r="AA9" s="480"/>
      <c r="AB9" s="480"/>
      <c r="AC9" s="480"/>
      <c r="AD9" s="480"/>
      <c r="AE9" s="480"/>
      <c r="AF9" s="480"/>
      <c r="AG9" s="480"/>
      <c r="AH9" s="480"/>
      <c r="AI9" s="480"/>
      <c r="AJ9" s="480"/>
      <c r="AK9" s="480"/>
      <c r="AL9" s="480"/>
      <c r="AM9" s="480"/>
      <c r="AN9" s="480"/>
      <c r="AO9" s="480"/>
      <c r="AP9" s="480"/>
      <c r="AQ9" s="480"/>
      <c r="AR9" s="480"/>
      <c r="AS9" s="480"/>
      <c r="AT9" s="480"/>
      <c r="AU9" s="480"/>
      <c r="AV9" s="480"/>
      <c r="AW9" s="480"/>
      <c r="AX9" s="480"/>
      <c r="AY9" s="480"/>
      <c r="AZ9" s="480"/>
      <c r="BA9" s="480"/>
      <c r="BB9" s="480"/>
      <c r="BC9" s="480"/>
      <c r="BD9" s="480"/>
      <c r="BE9" s="480"/>
      <c r="BF9" s="480"/>
      <c r="BG9" s="480"/>
      <c r="BH9" s="480"/>
      <c r="BI9" s="480"/>
      <c r="BJ9" s="480"/>
      <c r="BK9" s="480"/>
      <c r="BL9" s="480"/>
      <c r="BM9" s="480"/>
      <c r="BN9" s="480"/>
      <c r="BO9" s="480"/>
      <c r="BP9" s="480"/>
      <c r="BQ9" s="480"/>
      <c r="BR9" s="480"/>
      <c r="BS9" s="172" t="s">
        <v>18</v>
      </c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6">
        <v>1</v>
      </c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</row>
    <row r="10" spans="1:126" ht="10.5" customHeight="1">
      <c r="A10" s="34"/>
      <c r="B10" s="479" t="s">
        <v>289</v>
      </c>
      <c r="C10" s="480"/>
      <c r="D10" s="480"/>
      <c r="E10" s="480"/>
      <c r="F10" s="480"/>
      <c r="G10" s="480"/>
      <c r="H10" s="480"/>
      <c r="I10" s="480"/>
      <c r="J10" s="480"/>
      <c r="K10" s="480"/>
      <c r="L10" s="480"/>
      <c r="M10" s="480"/>
      <c r="N10" s="480"/>
      <c r="O10" s="480"/>
      <c r="P10" s="480"/>
      <c r="Q10" s="480"/>
      <c r="R10" s="480"/>
      <c r="S10" s="480"/>
      <c r="T10" s="480"/>
      <c r="U10" s="480"/>
      <c r="V10" s="480"/>
      <c r="W10" s="480"/>
      <c r="X10" s="480"/>
      <c r="Y10" s="480"/>
      <c r="Z10" s="480"/>
      <c r="AA10" s="480"/>
      <c r="AB10" s="480"/>
      <c r="AC10" s="480"/>
      <c r="AD10" s="480"/>
      <c r="AE10" s="480"/>
      <c r="AF10" s="480"/>
      <c r="AG10" s="480"/>
      <c r="AH10" s="480"/>
      <c r="AI10" s="480"/>
      <c r="AJ10" s="480"/>
      <c r="AK10" s="480"/>
      <c r="AL10" s="480"/>
      <c r="AM10" s="480"/>
      <c r="AN10" s="480"/>
      <c r="AO10" s="480"/>
      <c r="AP10" s="480"/>
      <c r="AQ10" s="480"/>
      <c r="AR10" s="480"/>
      <c r="AS10" s="480"/>
      <c r="AT10" s="480"/>
      <c r="AU10" s="480"/>
      <c r="AV10" s="480"/>
      <c r="AW10" s="480"/>
      <c r="AX10" s="480"/>
      <c r="AY10" s="480"/>
      <c r="AZ10" s="480"/>
      <c r="BA10" s="480"/>
      <c r="BB10" s="480"/>
      <c r="BC10" s="480"/>
      <c r="BD10" s="480"/>
      <c r="BE10" s="480"/>
      <c r="BF10" s="480"/>
      <c r="BG10" s="480"/>
      <c r="BH10" s="480"/>
      <c r="BI10" s="480"/>
      <c r="BJ10" s="480"/>
      <c r="BK10" s="480"/>
      <c r="BL10" s="480"/>
      <c r="BM10" s="480"/>
      <c r="BN10" s="480"/>
      <c r="BO10" s="480"/>
      <c r="BP10" s="480"/>
      <c r="BQ10" s="480"/>
      <c r="BR10" s="480"/>
      <c r="BS10" s="172" t="s">
        <v>19</v>
      </c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6">
        <v>1</v>
      </c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</row>
    <row r="11" spans="1:126" ht="10.5" customHeight="1">
      <c r="A11" s="34"/>
      <c r="B11" s="479" t="s">
        <v>234</v>
      </c>
      <c r="C11" s="480"/>
      <c r="D11" s="480"/>
      <c r="E11" s="480"/>
      <c r="F11" s="480"/>
      <c r="G11" s="480"/>
      <c r="H11" s="480"/>
      <c r="I11" s="480"/>
      <c r="J11" s="480"/>
      <c r="K11" s="480"/>
      <c r="L11" s="480"/>
      <c r="M11" s="480"/>
      <c r="N11" s="480"/>
      <c r="O11" s="480"/>
      <c r="P11" s="480"/>
      <c r="Q11" s="480"/>
      <c r="R11" s="480"/>
      <c r="S11" s="480"/>
      <c r="T11" s="480"/>
      <c r="U11" s="480"/>
      <c r="V11" s="480"/>
      <c r="W11" s="480"/>
      <c r="X11" s="480"/>
      <c r="Y11" s="480"/>
      <c r="Z11" s="480"/>
      <c r="AA11" s="480"/>
      <c r="AB11" s="480"/>
      <c r="AC11" s="480"/>
      <c r="AD11" s="480"/>
      <c r="AE11" s="480"/>
      <c r="AF11" s="480"/>
      <c r="AG11" s="480"/>
      <c r="AH11" s="480"/>
      <c r="AI11" s="480"/>
      <c r="AJ11" s="480"/>
      <c r="AK11" s="480"/>
      <c r="AL11" s="480"/>
      <c r="AM11" s="480"/>
      <c r="AN11" s="480"/>
      <c r="AO11" s="480"/>
      <c r="AP11" s="480"/>
      <c r="AQ11" s="480"/>
      <c r="AR11" s="480"/>
      <c r="AS11" s="480"/>
      <c r="AT11" s="480"/>
      <c r="AU11" s="480"/>
      <c r="AV11" s="480"/>
      <c r="AW11" s="480"/>
      <c r="AX11" s="480"/>
      <c r="AY11" s="480"/>
      <c r="AZ11" s="480"/>
      <c r="BA11" s="480"/>
      <c r="BB11" s="480"/>
      <c r="BC11" s="480"/>
      <c r="BD11" s="480"/>
      <c r="BE11" s="480"/>
      <c r="BF11" s="480"/>
      <c r="BG11" s="480"/>
      <c r="BH11" s="480"/>
      <c r="BI11" s="480"/>
      <c r="BJ11" s="480"/>
      <c r="BK11" s="480"/>
      <c r="BL11" s="480"/>
      <c r="BM11" s="480"/>
      <c r="BN11" s="480"/>
      <c r="BO11" s="480"/>
      <c r="BP11" s="480"/>
      <c r="BQ11" s="480"/>
      <c r="BR11" s="480"/>
      <c r="BS11" s="172" t="s">
        <v>20</v>
      </c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6">
        <v>1</v>
      </c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  <c r="CV11" s="176"/>
      <c r="CW11" s="176"/>
      <c r="CX11" s="176"/>
      <c r="CY11" s="176"/>
      <c r="CZ11" s="176"/>
      <c r="DA11" s="176"/>
      <c r="DB11" s="176"/>
      <c r="DC11" s="176"/>
      <c r="DD11" s="176"/>
      <c r="DE11" s="176"/>
      <c r="DF11" s="176"/>
      <c r="DG11" s="176"/>
      <c r="DH11" s="176"/>
      <c r="DI11" s="176"/>
      <c r="DJ11" s="176"/>
      <c r="DK11" s="176"/>
      <c r="DL11" s="176"/>
      <c r="DM11" s="176"/>
      <c r="DN11" s="176"/>
      <c r="DO11" s="176"/>
      <c r="DP11" s="176"/>
      <c r="DQ11" s="176"/>
      <c r="DR11" s="176"/>
      <c r="DS11" s="176"/>
      <c r="DT11" s="176"/>
      <c r="DU11" s="176"/>
      <c r="DV11" s="176"/>
    </row>
    <row r="12" ht="3" customHeight="1"/>
    <row r="13" spans="2:50" ht="10.5" customHeight="1">
      <c r="B13" s="1" t="s">
        <v>378</v>
      </c>
      <c r="AL13" s="193">
        <v>7</v>
      </c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</row>
    <row r="14" ht="10.5" customHeight="1">
      <c r="F14" s="1" t="s">
        <v>152</v>
      </c>
    </row>
    <row r="15" spans="6:54" ht="10.5" customHeight="1">
      <c r="F15" s="1" t="s">
        <v>379</v>
      </c>
      <c r="AP15" s="193">
        <v>0</v>
      </c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</row>
    <row r="16" spans="6:52" ht="10.5" customHeight="1">
      <c r="F16" s="1" t="s">
        <v>380</v>
      </c>
      <c r="AN16" s="193">
        <v>0</v>
      </c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</row>
    <row r="17" spans="2:56" ht="10.5" customHeight="1">
      <c r="B17" s="1" t="s">
        <v>381</v>
      </c>
      <c r="AM17" s="193">
        <f>4+4+2+3+4+12</f>
        <v>29</v>
      </c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BD17" s="90"/>
    </row>
    <row r="18" spans="6:63" ht="10.5" customHeight="1">
      <c r="F18" s="1" t="s">
        <v>382</v>
      </c>
      <c r="AY18" s="193">
        <v>0</v>
      </c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</row>
    <row r="19" spans="2:70" ht="10.5" customHeight="1">
      <c r="B19" s="1" t="s">
        <v>383</v>
      </c>
      <c r="BF19" s="193">
        <v>8</v>
      </c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</row>
    <row r="20" spans="2:95" ht="10.5" customHeight="1">
      <c r="B20" s="1" t="s">
        <v>384</v>
      </c>
      <c r="CE20" s="193">
        <v>1</v>
      </c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</row>
    <row r="21" ht="10.5" customHeight="1">
      <c r="B21" s="1" t="s">
        <v>385</v>
      </c>
    </row>
    <row r="22" spans="2:58" ht="10.5" customHeight="1">
      <c r="B22" s="1" t="s">
        <v>386</v>
      </c>
      <c r="AS22" s="193">
        <v>1</v>
      </c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69" t="s">
        <v>371</v>
      </c>
    </row>
    <row r="23" spans="2:110" ht="10.5" customHeight="1">
      <c r="B23" s="1" t="s">
        <v>387</v>
      </c>
      <c r="CS23" s="193">
        <v>1</v>
      </c>
      <c r="CT23" s="193"/>
      <c r="CU23" s="193"/>
      <c r="CV23" s="193"/>
      <c r="CW23" s="193"/>
      <c r="CX23" s="193"/>
      <c r="CY23" s="193"/>
      <c r="CZ23" s="193"/>
      <c r="DA23" s="193"/>
      <c r="DB23" s="193"/>
      <c r="DC23" s="193"/>
      <c r="DD23" s="193"/>
      <c r="DE23" s="193"/>
      <c r="DF23" s="69" t="s">
        <v>374</v>
      </c>
    </row>
    <row r="24" ht="6" customHeight="1"/>
    <row r="25" spans="3:109" ht="13.5" customHeight="1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177" t="s">
        <v>398</v>
      </c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  <c r="DE25" s="177"/>
    </row>
    <row r="26" spans="2:116" ht="13.5" customHeight="1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177" t="s">
        <v>399</v>
      </c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/>
      <c r="CN26" s="177"/>
      <c r="CO26" s="177"/>
      <c r="CP26" s="177"/>
      <c r="CQ26" s="177"/>
      <c r="CR26" s="177"/>
      <c r="CS26" s="177"/>
      <c r="CT26" s="177"/>
      <c r="CU26" s="177"/>
      <c r="CV26" s="177"/>
      <c r="CW26" s="177"/>
      <c r="CX26" s="177"/>
      <c r="CY26" s="177"/>
      <c r="CZ26" s="177"/>
      <c r="DA26" s="177"/>
      <c r="DB26" s="177"/>
      <c r="DC26" s="177"/>
      <c r="DD26" s="177"/>
      <c r="DE26" s="177"/>
      <c r="DF26" s="177"/>
      <c r="DG26" s="177"/>
      <c r="DH26" s="177"/>
      <c r="DI26" s="177"/>
      <c r="DJ26" s="177"/>
      <c r="DK26" s="177"/>
      <c r="DL26" s="177"/>
    </row>
    <row r="27" ht="11.25" customHeight="1">
      <c r="DE27" s="35" t="s">
        <v>123</v>
      </c>
    </row>
    <row r="28" spans="31:109" s="30" customFormat="1" ht="15.75" customHeight="1">
      <c r="AE28" s="168" t="s">
        <v>35</v>
      </c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 t="s">
        <v>13</v>
      </c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68" t="s">
        <v>107</v>
      </c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8"/>
      <c r="DD28" s="168"/>
      <c r="DE28" s="168"/>
    </row>
    <row r="29" spans="31:109" s="70" customFormat="1" ht="12.75">
      <c r="AE29" s="169">
        <v>1</v>
      </c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>
        <v>2</v>
      </c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>
        <v>3</v>
      </c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  <c r="DD29" s="169"/>
      <c r="DE29" s="169"/>
    </row>
    <row r="30" spans="31:109" ht="10.5" customHeight="1">
      <c r="AE30" s="23"/>
      <c r="AF30" s="475" t="s">
        <v>404</v>
      </c>
      <c r="AG30" s="476"/>
      <c r="AH30" s="476"/>
      <c r="AI30" s="476"/>
      <c r="AJ30" s="476"/>
      <c r="AK30" s="476"/>
      <c r="AL30" s="476"/>
      <c r="AM30" s="476"/>
      <c r="AN30" s="476"/>
      <c r="AO30" s="476"/>
      <c r="AP30" s="476"/>
      <c r="AQ30" s="476"/>
      <c r="AR30" s="476"/>
      <c r="AS30" s="476"/>
      <c r="AT30" s="476"/>
      <c r="AU30" s="476"/>
      <c r="AV30" s="476"/>
      <c r="AW30" s="476"/>
      <c r="AX30" s="476"/>
      <c r="AY30" s="476"/>
      <c r="AZ30" s="476"/>
      <c r="BA30" s="476"/>
      <c r="BB30" s="476"/>
      <c r="BC30" s="476"/>
      <c r="BD30" s="476"/>
      <c r="BE30" s="476"/>
      <c r="BF30" s="476"/>
      <c r="BG30" s="476"/>
      <c r="BH30" s="476"/>
      <c r="BI30" s="476"/>
      <c r="BJ30" s="476"/>
      <c r="BK30" s="476"/>
      <c r="BL30" s="476"/>
      <c r="BM30" s="476"/>
      <c r="BN30" s="476"/>
      <c r="BO30" s="476"/>
      <c r="BP30" s="476"/>
      <c r="BQ30" s="476"/>
      <c r="BR30" s="476"/>
      <c r="BS30" s="476"/>
      <c r="BT30" s="476"/>
      <c r="BU30" s="183" t="s">
        <v>15</v>
      </c>
      <c r="BV30" s="184"/>
      <c r="BW30" s="184"/>
      <c r="BX30" s="184"/>
      <c r="BY30" s="184"/>
      <c r="BZ30" s="184"/>
      <c r="CA30" s="184"/>
      <c r="CB30" s="184"/>
      <c r="CC30" s="184"/>
      <c r="CD30" s="184"/>
      <c r="CE30" s="185"/>
      <c r="CF30" s="460">
        <v>60080.4</v>
      </c>
      <c r="CG30" s="461"/>
      <c r="CH30" s="461"/>
      <c r="CI30" s="461"/>
      <c r="CJ30" s="461"/>
      <c r="CK30" s="461"/>
      <c r="CL30" s="461"/>
      <c r="CM30" s="461"/>
      <c r="CN30" s="461"/>
      <c r="CO30" s="461"/>
      <c r="CP30" s="461"/>
      <c r="CQ30" s="461"/>
      <c r="CR30" s="461"/>
      <c r="CS30" s="461"/>
      <c r="CT30" s="461"/>
      <c r="CU30" s="461"/>
      <c r="CV30" s="461"/>
      <c r="CW30" s="461"/>
      <c r="CX30" s="461"/>
      <c r="CY30" s="461"/>
      <c r="CZ30" s="461"/>
      <c r="DA30" s="461"/>
      <c r="DB30" s="461"/>
      <c r="DC30" s="461"/>
      <c r="DD30" s="461"/>
      <c r="DE30" s="462"/>
    </row>
    <row r="31" spans="31:109" ht="10.5" customHeight="1">
      <c r="AE31" s="16"/>
      <c r="AF31" s="477" t="s">
        <v>317</v>
      </c>
      <c r="AG31" s="477"/>
      <c r="AH31" s="477"/>
      <c r="AI31" s="477"/>
      <c r="AJ31" s="477"/>
      <c r="AK31" s="477"/>
      <c r="AL31" s="477"/>
      <c r="AM31" s="477"/>
      <c r="AN31" s="477"/>
      <c r="AO31" s="477"/>
      <c r="AP31" s="477"/>
      <c r="AQ31" s="477"/>
      <c r="AR31" s="477"/>
      <c r="AS31" s="477"/>
      <c r="AT31" s="477"/>
      <c r="AU31" s="477"/>
      <c r="AV31" s="477"/>
      <c r="AW31" s="477"/>
      <c r="AX31" s="477"/>
      <c r="AY31" s="477"/>
      <c r="AZ31" s="477"/>
      <c r="BA31" s="477"/>
      <c r="BB31" s="477"/>
      <c r="BC31" s="477"/>
      <c r="BD31" s="477"/>
      <c r="BE31" s="477"/>
      <c r="BF31" s="477"/>
      <c r="BG31" s="477"/>
      <c r="BH31" s="477"/>
      <c r="BI31" s="477"/>
      <c r="BJ31" s="477"/>
      <c r="BK31" s="477"/>
      <c r="BL31" s="477"/>
      <c r="BM31" s="477"/>
      <c r="BN31" s="477"/>
      <c r="BO31" s="477"/>
      <c r="BP31" s="477"/>
      <c r="BQ31" s="477"/>
      <c r="BR31" s="477"/>
      <c r="BS31" s="477"/>
      <c r="BT31" s="478"/>
      <c r="BU31" s="186"/>
      <c r="BV31" s="187"/>
      <c r="BW31" s="187"/>
      <c r="BX31" s="187"/>
      <c r="BY31" s="187"/>
      <c r="BZ31" s="187"/>
      <c r="CA31" s="187"/>
      <c r="CB31" s="187"/>
      <c r="CC31" s="187"/>
      <c r="CD31" s="187"/>
      <c r="CE31" s="188"/>
      <c r="CF31" s="463"/>
      <c r="CG31" s="464"/>
      <c r="CH31" s="464"/>
      <c r="CI31" s="464"/>
      <c r="CJ31" s="464"/>
      <c r="CK31" s="464"/>
      <c r="CL31" s="464"/>
      <c r="CM31" s="464"/>
      <c r="CN31" s="464"/>
      <c r="CO31" s="464"/>
      <c r="CP31" s="464"/>
      <c r="CQ31" s="464"/>
      <c r="CR31" s="464"/>
      <c r="CS31" s="464"/>
      <c r="CT31" s="464"/>
      <c r="CU31" s="464"/>
      <c r="CV31" s="464"/>
      <c r="CW31" s="464"/>
      <c r="CX31" s="464"/>
      <c r="CY31" s="464"/>
      <c r="CZ31" s="464"/>
      <c r="DA31" s="464"/>
      <c r="DB31" s="464"/>
      <c r="DC31" s="464"/>
      <c r="DD31" s="464"/>
      <c r="DE31" s="465"/>
    </row>
    <row r="32" spans="31:109" s="13" customFormat="1" ht="10.5" customHeight="1">
      <c r="AE32" s="23"/>
      <c r="AF32" s="443" t="s">
        <v>38</v>
      </c>
      <c r="AG32" s="443"/>
      <c r="AH32" s="443"/>
      <c r="AI32" s="443"/>
      <c r="AJ32" s="443"/>
      <c r="AK32" s="443"/>
      <c r="AL32" s="443"/>
      <c r="AM32" s="443"/>
      <c r="AN32" s="443"/>
      <c r="AO32" s="443"/>
      <c r="AP32" s="443"/>
      <c r="AQ32" s="443"/>
      <c r="AR32" s="443"/>
      <c r="AS32" s="443"/>
      <c r="AT32" s="443"/>
      <c r="AU32" s="443"/>
      <c r="AV32" s="443"/>
      <c r="AW32" s="443"/>
      <c r="AX32" s="443"/>
      <c r="AY32" s="443"/>
      <c r="AZ32" s="443"/>
      <c r="BA32" s="443"/>
      <c r="BB32" s="443"/>
      <c r="BC32" s="443"/>
      <c r="BD32" s="443"/>
      <c r="BE32" s="443"/>
      <c r="BF32" s="443"/>
      <c r="BG32" s="443"/>
      <c r="BH32" s="443"/>
      <c r="BI32" s="443"/>
      <c r="BJ32" s="443"/>
      <c r="BK32" s="443"/>
      <c r="BL32" s="443"/>
      <c r="BM32" s="443"/>
      <c r="BN32" s="443"/>
      <c r="BO32" s="443"/>
      <c r="BP32" s="443"/>
      <c r="BQ32" s="443"/>
      <c r="BR32" s="443"/>
      <c r="BS32" s="443"/>
      <c r="BT32" s="291"/>
      <c r="BU32" s="183" t="s">
        <v>16</v>
      </c>
      <c r="BV32" s="184"/>
      <c r="BW32" s="184"/>
      <c r="BX32" s="184"/>
      <c r="BY32" s="184"/>
      <c r="BZ32" s="184"/>
      <c r="CA32" s="184"/>
      <c r="CB32" s="184"/>
      <c r="CC32" s="184"/>
      <c r="CD32" s="184"/>
      <c r="CE32" s="185"/>
      <c r="CF32" s="460">
        <v>52143.1</v>
      </c>
      <c r="CG32" s="461"/>
      <c r="CH32" s="461"/>
      <c r="CI32" s="461"/>
      <c r="CJ32" s="461"/>
      <c r="CK32" s="461"/>
      <c r="CL32" s="461"/>
      <c r="CM32" s="461"/>
      <c r="CN32" s="461"/>
      <c r="CO32" s="461"/>
      <c r="CP32" s="461"/>
      <c r="CQ32" s="461"/>
      <c r="CR32" s="461"/>
      <c r="CS32" s="461"/>
      <c r="CT32" s="461"/>
      <c r="CU32" s="461"/>
      <c r="CV32" s="461"/>
      <c r="CW32" s="461"/>
      <c r="CX32" s="461"/>
      <c r="CY32" s="461"/>
      <c r="CZ32" s="461"/>
      <c r="DA32" s="461"/>
      <c r="DB32" s="461"/>
      <c r="DC32" s="461"/>
      <c r="DD32" s="461"/>
      <c r="DE32" s="462"/>
    </row>
    <row r="33" spans="31:109" s="13" customFormat="1" ht="10.5" customHeight="1">
      <c r="AE33" s="16"/>
      <c r="AF33" s="441" t="s">
        <v>209</v>
      </c>
      <c r="AG33" s="441"/>
      <c r="AH33" s="441"/>
      <c r="AI33" s="441"/>
      <c r="AJ33" s="441"/>
      <c r="AK33" s="441"/>
      <c r="AL33" s="441"/>
      <c r="AM33" s="441"/>
      <c r="AN33" s="441"/>
      <c r="AO33" s="441"/>
      <c r="AP33" s="441"/>
      <c r="AQ33" s="441"/>
      <c r="AR33" s="441"/>
      <c r="AS33" s="441"/>
      <c r="AT33" s="441"/>
      <c r="AU33" s="441"/>
      <c r="AV33" s="441"/>
      <c r="AW33" s="441"/>
      <c r="AX33" s="441"/>
      <c r="AY33" s="441"/>
      <c r="AZ33" s="441"/>
      <c r="BA33" s="441"/>
      <c r="BB33" s="441"/>
      <c r="BC33" s="441"/>
      <c r="BD33" s="441"/>
      <c r="BE33" s="441"/>
      <c r="BF33" s="441"/>
      <c r="BG33" s="441"/>
      <c r="BH33" s="441"/>
      <c r="BI33" s="441"/>
      <c r="BJ33" s="441"/>
      <c r="BK33" s="441"/>
      <c r="BL33" s="441"/>
      <c r="BM33" s="441"/>
      <c r="BN33" s="441"/>
      <c r="BO33" s="441"/>
      <c r="BP33" s="441"/>
      <c r="BQ33" s="441"/>
      <c r="BR33" s="441"/>
      <c r="BS33" s="441"/>
      <c r="BT33" s="442"/>
      <c r="BU33" s="319"/>
      <c r="BV33" s="320"/>
      <c r="BW33" s="320"/>
      <c r="BX33" s="320"/>
      <c r="BY33" s="320"/>
      <c r="BZ33" s="320"/>
      <c r="CA33" s="320"/>
      <c r="CB33" s="320"/>
      <c r="CC33" s="320"/>
      <c r="CD33" s="320"/>
      <c r="CE33" s="321"/>
      <c r="CF33" s="472"/>
      <c r="CG33" s="473"/>
      <c r="CH33" s="473"/>
      <c r="CI33" s="473"/>
      <c r="CJ33" s="473"/>
      <c r="CK33" s="473"/>
      <c r="CL33" s="473"/>
      <c r="CM33" s="473"/>
      <c r="CN33" s="473"/>
      <c r="CO33" s="473"/>
      <c r="CP33" s="473"/>
      <c r="CQ33" s="473"/>
      <c r="CR33" s="473"/>
      <c r="CS33" s="473"/>
      <c r="CT33" s="473"/>
      <c r="CU33" s="473"/>
      <c r="CV33" s="473"/>
      <c r="CW33" s="473"/>
      <c r="CX33" s="473"/>
      <c r="CY33" s="473"/>
      <c r="CZ33" s="473"/>
      <c r="DA33" s="473"/>
      <c r="DB33" s="473"/>
      <c r="DC33" s="473"/>
      <c r="DD33" s="473"/>
      <c r="DE33" s="474"/>
    </row>
    <row r="34" spans="31:109" ht="10.5" customHeight="1">
      <c r="AE34" s="20"/>
      <c r="AF34" s="195" t="s">
        <v>210</v>
      </c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95"/>
      <c r="BQ34" s="195"/>
      <c r="BR34" s="195"/>
      <c r="BS34" s="195"/>
      <c r="BT34" s="196"/>
      <c r="BU34" s="186"/>
      <c r="BV34" s="187"/>
      <c r="BW34" s="187"/>
      <c r="BX34" s="187"/>
      <c r="BY34" s="187"/>
      <c r="BZ34" s="187"/>
      <c r="CA34" s="187"/>
      <c r="CB34" s="187"/>
      <c r="CC34" s="187"/>
      <c r="CD34" s="187"/>
      <c r="CE34" s="188"/>
      <c r="CF34" s="463"/>
      <c r="CG34" s="464"/>
      <c r="CH34" s="464"/>
      <c r="CI34" s="464"/>
      <c r="CJ34" s="464"/>
      <c r="CK34" s="464"/>
      <c r="CL34" s="464"/>
      <c r="CM34" s="464"/>
      <c r="CN34" s="464"/>
      <c r="CO34" s="464"/>
      <c r="CP34" s="464"/>
      <c r="CQ34" s="464"/>
      <c r="CR34" s="464"/>
      <c r="CS34" s="464"/>
      <c r="CT34" s="464"/>
      <c r="CU34" s="464"/>
      <c r="CV34" s="464"/>
      <c r="CW34" s="464"/>
      <c r="CX34" s="464"/>
      <c r="CY34" s="464"/>
      <c r="CZ34" s="464"/>
      <c r="DA34" s="464"/>
      <c r="DB34" s="464"/>
      <c r="DC34" s="464"/>
      <c r="DD34" s="464"/>
      <c r="DE34" s="465"/>
    </row>
    <row r="35" spans="31:109" ht="10.5" customHeight="1">
      <c r="AE35" s="34"/>
      <c r="AF35" s="174" t="s">
        <v>281</v>
      </c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  <c r="BS35" s="175"/>
      <c r="BT35" s="175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466"/>
      <c r="CG35" s="466"/>
      <c r="CH35" s="466"/>
      <c r="CI35" s="466"/>
      <c r="CJ35" s="466"/>
      <c r="CK35" s="466"/>
      <c r="CL35" s="466"/>
      <c r="CM35" s="466"/>
      <c r="CN35" s="466"/>
      <c r="CO35" s="466"/>
      <c r="CP35" s="466"/>
      <c r="CQ35" s="466"/>
      <c r="CR35" s="466"/>
      <c r="CS35" s="466"/>
      <c r="CT35" s="466"/>
      <c r="CU35" s="466"/>
      <c r="CV35" s="466"/>
      <c r="CW35" s="466"/>
      <c r="CX35" s="466"/>
      <c r="CY35" s="466"/>
      <c r="CZ35" s="466"/>
      <c r="DA35" s="466"/>
      <c r="DB35" s="466"/>
      <c r="DC35" s="466"/>
      <c r="DD35" s="466"/>
      <c r="DE35" s="466"/>
    </row>
    <row r="36" spans="31:109" ht="10.5" customHeight="1">
      <c r="AE36" s="34"/>
      <c r="AF36" s="174" t="s">
        <v>109</v>
      </c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  <c r="BS36" s="175"/>
      <c r="BT36" s="175"/>
      <c r="BU36" s="172" t="s">
        <v>17</v>
      </c>
      <c r="BV36" s="172"/>
      <c r="BW36" s="172"/>
      <c r="BX36" s="172"/>
      <c r="BY36" s="172"/>
      <c r="BZ36" s="172"/>
      <c r="CA36" s="172"/>
      <c r="CB36" s="172"/>
      <c r="CC36" s="172"/>
      <c r="CD36" s="172"/>
      <c r="CE36" s="172"/>
      <c r="CF36" s="466"/>
      <c r="CG36" s="466"/>
      <c r="CH36" s="466"/>
      <c r="CI36" s="466"/>
      <c r="CJ36" s="466"/>
      <c r="CK36" s="466"/>
      <c r="CL36" s="466"/>
      <c r="CM36" s="466"/>
      <c r="CN36" s="466"/>
      <c r="CO36" s="466"/>
      <c r="CP36" s="466"/>
      <c r="CQ36" s="466"/>
      <c r="CR36" s="466"/>
      <c r="CS36" s="466"/>
      <c r="CT36" s="466"/>
      <c r="CU36" s="466"/>
      <c r="CV36" s="466"/>
      <c r="CW36" s="466"/>
      <c r="CX36" s="466"/>
      <c r="CY36" s="466"/>
      <c r="CZ36" s="466"/>
      <c r="DA36" s="466"/>
      <c r="DB36" s="466"/>
      <c r="DC36" s="466"/>
      <c r="DD36" s="466"/>
      <c r="DE36" s="466"/>
    </row>
    <row r="37" spans="31:109" ht="10.5" customHeight="1">
      <c r="AE37" s="34"/>
      <c r="AF37" s="174" t="s">
        <v>282</v>
      </c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5"/>
      <c r="BQ37" s="175"/>
      <c r="BR37" s="175"/>
      <c r="BS37" s="175"/>
      <c r="BT37" s="175"/>
      <c r="BU37" s="172" t="s">
        <v>18</v>
      </c>
      <c r="BV37" s="172"/>
      <c r="BW37" s="172"/>
      <c r="BX37" s="172"/>
      <c r="BY37" s="172"/>
      <c r="BZ37" s="172"/>
      <c r="CA37" s="172"/>
      <c r="CB37" s="172"/>
      <c r="CC37" s="172"/>
      <c r="CD37" s="172"/>
      <c r="CE37" s="172"/>
      <c r="CF37" s="466">
        <v>18685.7</v>
      </c>
      <c r="CG37" s="466"/>
      <c r="CH37" s="466"/>
      <c r="CI37" s="466"/>
      <c r="CJ37" s="466"/>
      <c r="CK37" s="466"/>
      <c r="CL37" s="466"/>
      <c r="CM37" s="466"/>
      <c r="CN37" s="466"/>
      <c r="CO37" s="466"/>
      <c r="CP37" s="466"/>
      <c r="CQ37" s="466"/>
      <c r="CR37" s="466"/>
      <c r="CS37" s="466"/>
      <c r="CT37" s="466"/>
      <c r="CU37" s="466"/>
      <c r="CV37" s="466"/>
      <c r="CW37" s="466"/>
      <c r="CX37" s="466"/>
      <c r="CY37" s="466"/>
      <c r="CZ37" s="466"/>
      <c r="DA37" s="466"/>
      <c r="DB37" s="466"/>
      <c r="DC37" s="466"/>
      <c r="DD37" s="466"/>
      <c r="DE37" s="466"/>
    </row>
    <row r="38" spans="31:109" ht="10.5" customHeight="1">
      <c r="AE38" s="34"/>
      <c r="AF38" s="174" t="s">
        <v>115</v>
      </c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  <c r="BT38" s="175"/>
      <c r="BU38" s="172" t="s">
        <v>19</v>
      </c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466">
        <v>33457.4</v>
      </c>
      <c r="CG38" s="466"/>
      <c r="CH38" s="466"/>
      <c r="CI38" s="466"/>
      <c r="CJ38" s="466"/>
      <c r="CK38" s="466"/>
      <c r="CL38" s="466"/>
      <c r="CM38" s="466"/>
      <c r="CN38" s="466"/>
      <c r="CO38" s="466"/>
      <c r="CP38" s="466"/>
      <c r="CQ38" s="466"/>
      <c r="CR38" s="466"/>
      <c r="CS38" s="466"/>
      <c r="CT38" s="466"/>
      <c r="CU38" s="466"/>
      <c r="CV38" s="466"/>
      <c r="CW38" s="466"/>
      <c r="CX38" s="466"/>
      <c r="CY38" s="466"/>
      <c r="CZ38" s="466"/>
      <c r="DA38" s="466"/>
      <c r="DB38" s="466"/>
      <c r="DC38" s="466"/>
      <c r="DD38" s="466"/>
      <c r="DE38" s="466"/>
    </row>
    <row r="39" spans="31:109" ht="10.5" customHeight="1">
      <c r="AE39" s="23"/>
      <c r="AF39" s="470" t="s">
        <v>315</v>
      </c>
      <c r="AG39" s="470"/>
      <c r="AH39" s="470"/>
      <c r="AI39" s="470"/>
      <c r="AJ39" s="470"/>
      <c r="AK39" s="470"/>
      <c r="AL39" s="470"/>
      <c r="AM39" s="470"/>
      <c r="AN39" s="470"/>
      <c r="AO39" s="470"/>
      <c r="AP39" s="470"/>
      <c r="AQ39" s="470"/>
      <c r="AR39" s="470"/>
      <c r="AS39" s="470"/>
      <c r="AT39" s="470"/>
      <c r="AU39" s="470"/>
      <c r="AV39" s="470"/>
      <c r="AW39" s="470"/>
      <c r="AX39" s="470"/>
      <c r="AY39" s="470"/>
      <c r="AZ39" s="470"/>
      <c r="BA39" s="470"/>
      <c r="BB39" s="470"/>
      <c r="BC39" s="470"/>
      <c r="BD39" s="470"/>
      <c r="BE39" s="470"/>
      <c r="BF39" s="470"/>
      <c r="BG39" s="470"/>
      <c r="BH39" s="470"/>
      <c r="BI39" s="470"/>
      <c r="BJ39" s="470"/>
      <c r="BK39" s="470"/>
      <c r="BL39" s="470"/>
      <c r="BM39" s="470"/>
      <c r="BN39" s="470"/>
      <c r="BO39" s="470"/>
      <c r="BP39" s="470"/>
      <c r="BQ39" s="470"/>
      <c r="BR39" s="470"/>
      <c r="BS39" s="470"/>
      <c r="BT39" s="471"/>
      <c r="BU39" s="183" t="s">
        <v>20</v>
      </c>
      <c r="BV39" s="184"/>
      <c r="BW39" s="184"/>
      <c r="BX39" s="184"/>
      <c r="BY39" s="184"/>
      <c r="BZ39" s="184"/>
      <c r="CA39" s="184"/>
      <c r="CB39" s="184"/>
      <c r="CC39" s="184"/>
      <c r="CD39" s="184"/>
      <c r="CE39" s="185"/>
      <c r="CF39" s="460">
        <v>7937.3</v>
      </c>
      <c r="CG39" s="461"/>
      <c r="CH39" s="461"/>
      <c r="CI39" s="461"/>
      <c r="CJ39" s="461"/>
      <c r="CK39" s="461"/>
      <c r="CL39" s="461"/>
      <c r="CM39" s="461"/>
      <c r="CN39" s="461"/>
      <c r="CO39" s="461"/>
      <c r="CP39" s="461"/>
      <c r="CQ39" s="461"/>
      <c r="CR39" s="461"/>
      <c r="CS39" s="461"/>
      <c r="CT39" s="461"/>
      <c r="CU39" s="461"/>
      <c r="CV39" s="461"/>
      <c r="CW39" s="461"/>
      <c r="CX39" s="461"/>
      <c r="CY39" s="461"/>
      <c r="CZ39" s="461"/>
      <c r="DA39" s="461"/>
      <c r="DB39" s="461"/>
      <c r="DC39" s="461"/>
      <c r="DD39" s="461"/>
      <c r="DE39" s="462"/>
    </row>
    <row r="40" spans="31:109" ht="10.5" customHeight="1">
      <c r="AE40" s="20"/>
      <c r="AF40" s="195" t="s">
        <v>316</v>
      </c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5"/>
      <c r="BT40" s="196"/>
      <c r="BU40" s="186"/>
      <c r="BV40" s="187"/>
      <c r="BW40" s="187"/>
      <c r="BX40" s="187"/>
      <c r="BY40" s="187"/>
      <c r="BZ40" s="187"/>
      <c r="CA40" s="187"/>
      <c r="CB40" s="187"/>
      <c r="CC40" s="187"/>
      <c r="CD40" s="187"/>
      <c r="CE40" s="188"/>
      <c r="CF40" s="463"/>
      <c r="CG40" s="464"/>
      <c r="CH40" s="464"/>
      <c r="CI40" s="464"/>
      <c r="CJ40" s="464"/>
      <c r="CK40" s="464"/>
      <c r="CL40" s="464"/>
      <c r="CM40" s="464"/>
      <c r="CN40" s="464"/>
      <c r="CO40" s="464"/>
      <c r="CP40" s="464"/>
      <c r="CQ40" s="464"/>
      <c r="CR40" s="464"/>
      <c r="CS40" s="464"/>
      <c r="CT40" s="464"/>
      <c r="CU40" s="464"/>
      <c r="CV40" s="464"/>
      <c r="CW40" s="464"/>
      <c r="CX40" s="464"/>
      <c r="CY40" s="464"/>
      <c r="CZ40" s="464"/>
      <c r="DA40" s="464"/>
      <c r="DB40" s="464"/>
      <c r="DC40" s="464"/>
      <c r="DD40" s="464"/>
      <c r="DE40" s="465"/>
    </row>
    <row r="41" spans="31:109" ht="10.5" customHeight="1">
      <c r="AE41" s="23"/>
      <c r="AF41" s="443" t="s">
        <v>116</v>
      </c>
      <c r="AG41" s="443"/>
      <c r="AH41" s="443"/>
      <c r="AI41" s="443"/>
      <c r="AJ41" s="443"/>
      <c r="AK41" s="443"/>
      <c r="AL41" s="443"/>
      <c r="AM41" s="443"/>
      <c r="AN41" s="443"/>
      <c r="AO41" s="443"/>
      <c r="AP41" s="443"/>
      <c r="AQ41" s="443"/>
      <c r="AR41" s="443"/>
      <c r="AS41" s="443"/>
      <c r="AT41" s="443"/>
      <c r="AU41" s="443"/>
      <c r="AV41" s="443"/>
      <c r="AW41" s="443"/>
      <c r="AX41" s="443"/>
      <c r="AY41" s="443"/>
      <c r="AZ41" s="443"/>
      <c r="BA41" s="443"/>
      <c r="BB41" s="443"/>
      <c r="BC41" s="443"/>
      <c r="BD41" s="443"/>
      <c r="BE41" s="443"/>
      <c r="BF41" s="443"/>
      <c r="BG41" s="443"/>
      <c r="BH41" s="443"/>
      <c r="BI41" s="443"/>
      <c r="BJ41" s="443"/>
      <c r="BK41" s="443"/>
      <c r="BL41" s="443"/>
      <c r="BM41" s="443"/>
      <c r="BN41" s="443"/>
      <c r="BO41" s="443"/>
      <c r="BP41" s="443"/>
      <c r="BQ41" s="443"/>
      <c r="BR41" s="443"/>
      <c r="BS41" s="443"/>
      <c r="BT41" s="291"/>
      <c r="BU41" s="183" t="s">
        <v>21</v>
      </c>
      <c r="BV41" s="184"/>
      <c r="BW41" s="184"/>
      <c r="BX41" s="184"/>
      <c r="BY41" s="184"/>
      <c r="BZ41" s="184"/>
      <c r="CA41" s="184"/>
      <c r="CB41" s="184"/>
      <c r="CC41" s="184"/>
      <c r="CD41" s="184"/>
      <c r="CE41" s="185"/>
      <c r="CF41" s="460"/>
      <c r="CG41" s="461"/>
      <c r="CH41" s="461"/>
      <c r="CI41" s="461"/>
      <c r="CJ41" s="461"/>
      <c r="CK41" s="461"/>
      <c r="CL41" s="461"/>
      <c r="CM41" s="461"/>
      <c r="CN41" s="461"/>
      <c r="CO41" s="461"/>
      <c r="CP41" s="461"/>
      <c r="CQ41" s="461"/>
      <c r="CR41" s="461"/>
      <c r="CS41" s="461"/>
      <c r="CT41" s="461"/>
      <c r="CU41" s="461"/>
      <c r="CV41" s="461"/>
      <c r="CW41" s="461"/>
      <c r="CX41" s="461"/>
      <c r="CY41" s="461"/>
      <c r="CZ41" s="461"/>
      <c r="DA41" s="461"/>
      <c r="DB41" s="461"/>
      <c r="DC41" s="461"/>
      <c r="DD41" s="461"/>
      <c r="DE41" s="462"/>
    </row>
    <row r="42" spans="31:109" ht="10.5" customHeight="1">
      <c r="AE42" s="20"/>
      <c r="AF42" s="258" t="s">
        <v>117</v>
      </c>
      <c r="AG42" s="469"/>
      <c r="AH42" s="469"/>
      <c r="AI42" s="469"/>
      <c r="AJ42" s="469"/>
      <c r="AK42" s="469"/>
      <c r="AL42" s="469"/>
      <c r="AM42" s="469"/>
      <c r="AN42" s="469"/>
      <c r="AO42" s="469"/>
      <c r="AP42" s="469"/>
      <c r="AQ42" s="469"/>
      <c r="AR42" s="469"/>
      <c r="AS42" s="469"/>
      <c r="AT42" s="469"/>
      <c r="AU42" s="469"/>
      <c r="AV42" s="469"/>
      <c r="AW42" s="469"/>
      <c r="AX42" s="469"/>
      <c r="AY42" s="469"/>
      <c r="AZ42" s="469"/>
      <c r="BA42" s="469"/>
      <c r="BB42" s="469"/>
      <c r="BC42" s="469"/>
      <c r="BD42" s="469"/>
      <c r="BE42" s="469"/>
      <c r="BF42" s="469"/>
      <c r="BG42" s="469"/>
      <c r="BH42" s="469"/>
      <c r="BI42" s="469"/>
      <c r="BJ42" s="469"/>
      <c r="BK42" s="469"/>
      <c r="BL42" s="469"/>
      <c r="BM42" s="469"/>
      <c r="BN42" s="469"/>
      <c r="BO42" s="469"/>
      <c r="BP42" s="469"/>
      <c r="BQ42" s="469"/>
      <c r="BR42" s="469"/>
      <c r="BS42" s="469"/>
      <c r="BT42" s="469"/>
      <c r="BU42" s="186"/>
      <c r="BV42" s="187"/>
      <c r="BW42" s="187"/>
      <c r="BX42" s="187"/>
      <c r="BY42" s="187"/>
      <c r="BZ42" s="187"/>
      <c r="CA42" s="187"/>
      <c r="CB42" s="187"/>
      <c r="CC42" s="187"/>
      <c r="CD42" s="187"/>
      <c r="CE42" s="188"/>
      <c r="CF42" s="463"/>
      <c r="CG42" s="464"/>
      <c r="CH42" s="464"/>
      <c r="CI42" s="464"/>
      <c r="CJ42" s="464"/>
      <c r="CK42" s="464"/>
      <c r="CL42" s="464"/>
      <c r="CM42" s="464"/>
      <c r="CN42" s="464"/>
      <c r="CO42" s="464"/>
      <c r="CP42" s="464"/>
      <c r="CQ42" s="464"/>
      <c r="CR42" s="464"/>
      <c r="CS42" s="464"/>
      <c r="CT42" s="464"/>
      <c r="CU42" s="464"/>
      <c r="CV42" s="464"/>
      <c r="CW42" s="464"/>
      <c r="CX42" s="464"/>
      <c r="CY42" s="464"/>
      <c r="CZ42" s="464"/>
      <c r="DA42" s="464"/>
      <c r="DB42" s="464"/>
      <c r="DC42" s="464"/>
      <c r="DD42" s="464"/>
      <c r="DE42" s="465"/>
    </row>
    <row r="43" spans="31:109" ht="10.5" customHeight="1">
      <c r="AE43" s="34"/>
      <c r="AF43" s="174" t="s">
        <v>118</v>
      </c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75"/>
      <c r="BO43" s="175"/>
      <c r="BP43" s="175"/>
      <c r="BQ43" s="175"/>
      <c r="BR43" s="175"/>
      <c r="BS43" s="175"/>
      <c r="BT43" s="175"/>
      <c r="BU43" s="172" t="s">
        <v>22</v>
      </c>
      <c r="BV43" s="172"/>
      <c r="BW43" s="172"/>
      <c r="BX43" s="172"/>
      <c r="BY43" s="172"/>
      <c r="BZ43" s="172"/>
      <c r="CA43" s="172"/>
      <c r="CB43" s="172"/>
      <c r="CC43" s="172"/>
      <c r="CD43" s="172"/>
      <c r="CE43" s="172"/>
      <c r="CF43" s="466">
        <v>7586.1</v>
      </c>
      <c r="CG43" s="466"/>
      <c r="CH43" s="466"/>
      <c r="CI43" s="466"/>
      <c r="CJ43" s="466"/>
      <c r="CK43" s="466"/>
      <c r="CL43" s="466"/>
      <c r="CM43" s="466"/>
      <c r="CN43" s="466"/>
      <c r="CO43" s="466"/>
      <c r="CP43" s="466"/>
      <c r="CQ43" s="466"/>
      <c r="CR43" s="466"/>
      <c r="CS43" s="466"/>
      <c r="CT43" s="466"/>
      <c r="CU43" s="466"/>
      <c r="CV43" s="466"/>
      <c r="CW43" s="466"/>
      <c r="CX43" s="466"/>
      <c r="CY43" s="466"/>
      <c r="CZ43" s="466"/>
      <c r="DA43" s="466"/>
      <c r="DB43" s="466"/>
      <c r="DC43" s="466"/>
      <c r="DD43" s="466"/>
      <c r="DE43" s="466"/>
    </row>
    <row r="44" spans="31:109" ht="10.5" customHeight="1">
      <c r="AE44" s="34"/>
      <c r="AF44" s="467" t="s">
        <v>165</v>
      </c>
      <c r="AG44" s="468"/>
      <c r="AH44" s="468"/>
      <c r="AI44" s="468"/>
      <c r="AJ44" s="468"/>
      <c r="AK44" s="468"/>
      <c r="AL44" s="468"/>
      <c r="AM44" s="468"/>
      <c r="AN44" s="468"/>
      <c r="AO44" s="468"/>
      <c r="AP44" s="468"/>
      <c r="AQ44" s="468"/>
      <c r="AR44" s="468"/>
      <c r="AS44" s="468"/>
      <c r="AT44" s="468"/>
      <c r="AU44" s="468"/>
      <c r="AV44" s="468"/>
      <c r="AW44" s="468"/>
      <c r="AX44" s="468"/>
      <c r="AY44" s="468"/>
      <c r="AZ44" s="468"/>
      <c r="BA44" s="468"/>
      <c r="BB44" s="468"/>
      <c r="BC44" s="468"/>
      <c r="BD44" s="468"/>
      <c r="BE44" s="468"/>
      <c r="BF44" s="468"/>
      <c r="BG44" s="468"/>
      <c r="BH44" s="468"/>
      <c r="BI44" s="468"/>
      <c r="BJ44" s="468"/>
      <c r="BK44" s="468"/>
      <c r="BL44" s="468"/>
      <c r="BM44" s="468"/>
      <c r="BN44" s="468"/>
      <c r="BO44" s="468"/>
      <c r="BP44" s="468"/>
      <c r="BQ44" s="468"/>
      <c r="BR44" s="468"/>
      <c r="BS44" s="468"/>
      <c r="BT44" s="468"/>
      <c r="BU44" s="172" t="s">
        <v>23</v>
      </c>
      <c r="BV44" s="172"/>
      <c r="BW44" s="172"/>
      <c r="BX44" s="172"/>
      <c r="BY44" s="172"/>
      <c r="BZ44" s="172"/>
      <c r="CA44" s="172"/>
      <c r="CB44" s="172"/>
      <c r="CC44" s="172"/>
      <c r="CD44" s="172"/>
      <c r="CE44" s="172"/>
      <c r="CF44" s="466">
        <v>7586.1</v>
      </c>
      <c r="CG44" s="466"/>
      <c r="CH44" s="466"/>
      <c r="CI44" s="466"/>
      <c r="CJ44" s="466"/>
      <c r="CK44" s="466"/>
      <c r="CL44" s="466"/>
      <c r="CM44" s="466"/>
      <c r="CN44" s="466"/>
      <c r="CO44" s="466"/>
      <c r="CP44" s="466"/>
      <c r="CQ44" s="466"/>
      <c r="CR44" s="466"/>
      <c r="CS44" s="466"/>
      <c r="CT44" s="466"/>
      <c r="CU44" s="466"/>
      <c r="CV44" s="466"/>
      <c r="CW44" s="466"/>
      <c r="CX44" s="466"/>
      <c r="CY44" s="466"/>
      <c r="CZ44" s="466"/>
      <c r="DA44" s="466"/>
      <c r="DB44" s="466"/>
      <c r="DC44" s="466"/>
      <c r="DD44" s="466"/>
      <c r="DE44" s="466"/>
    </row>
    <row r="45" spans="31:109" ht="10.5" customHeight="1">
      <c r="AE45" s="34"/>
      <c r="AF45" s="174" t="s">
        <v>119</v>
      </c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75"/>
      <c r="BO45" s="175"/>
      <c r="BP45" s="175"/>
      <c r="BQ45" s="175"/>
      <c r="BR45" s="175"/>
      <c r="BS45" s="175"/>
      <c r="BT45" s="175"/>
      <c r="BU45" s="172" t="s">
        <v>24</v>
      </c>
      <c r="BV45" s="172"/>
      <c r="BW45" s="172"/>
      <c r="BX45" s="172"/>
      <c r="BY45" s="172"/>
      <c r="BZ45" s="172"/>
      <c r="CA45" s="172"/>
      <c r="CB45" s="172"/>
      <c r="CC45" s="172"/>
      <c r="CD45" s="172"/>
      <c r="CE45" s="172"/>
      <c r="CF45" s="466"/>
      <c r="CG45" s="466"/>
      <c r="CH45" s="466"/>
      <c r="CI45" s="466"/>
      <c r="CJ45" s="466"/>
      <c r="CK45" s="466"/>
      <c r="CL45" s="466"/>
      <c r="CM45" s="466"/>
      <c r="CN45" s="466"/>
      <c r="CO45" s="466"/>
      <c r="CP45" s="466"/>
      <c r="CQ45" s="466"/>
      <c r="CR45" s="466"/>
      <c r="CS45" s="466"/>
      <c r="CT45" s="466"/>
      <c r="CU45" s="466"/>
      <c r="CV45" s="466"/>
      <c r="CW45" s="466"/>
      <c r="CX45" s="466"/>
      <c r="CY45" s="466"/>
      <c r="CZ45" s="466"/>
      <c r="DA45" s="466"/>
      <c r="DB45" s="466"/>
      <c r="DC45" s="466"/>
      <c r="DD45" s="466"/>
      <c r="DE45" s="466"/>
    </row>
    <row r="46" spans="31:109" ht="10.5" customHeight="1">
      <c r="AE46" s="34"/>
      <c r="AF46" s="174" t="s">
        <v>141</v>
      </c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  <c r="BI46" s="175"/>
      <c r="BJ46" s="175"/>
      <c r="BK46" s="175"/>
      <c r="BL46" s="175"/>
      <c r="BM46" s="175"/>
      <c r="BN46" s="175"/>
      <c r="BO46" s="175"/>
      <c r="BP46" s="175"/>
      <c r="BQ46" s="175"/>
      <c r="BR46" s="175"/>
      <c r="BS46" s="175"/>
      <c r="BT46" s="175"/>
      <c r="BU46" s="172" t="s">
        <v>25</v>
      </c>
      <c r="BV46" s="172"/>
      <c r="BW46" s="172"/>
      <c r="BX46" s="172"/>
      <c r="BY46" s="172"/>
      <c r="BZ46" s="172"/>
      <c r="CA46" s="172"/>
      <c r="CB46" s="172"/>
      <c r="CC46" s="172"/>
      <c r="CD46" s="172"/>
      <c r="CE46" s="172"/>
      <c r="CF46" s="466"/>
      <c r="CG46" s="466"/>
      <c r="CH46" s="466"/>
      <c r="CI46" s="466"/>
      <c r="CJ46" s="466"/>
      <c r="CK46" s="466"/>
      <c r="CL46" s="466"/>
      <c r="CM46" s="466"/>
      <c r="CN46" s="466"/>
      <c r="CO46" s="466"/>
      <c r="CP46" s="466"/>
      <c r="CQ46" s="466"/>
      <c r="CR46" s="466"/>
      <c r="CS46" s="466"/>
      <c r="CT46" s="466"/>
      <c r="CU46" s="466"/>
      <c r="CV46" s="466"/>
      <c r="CW46" s="466"/>
      <c r="CX46" s="466"/>
      <c r="CY46" s="466"/>
      <c r="CZ46" s="466"/>
      <c r="DA46" s="466"/>
      <c r="DB46" s="466"/>
      <c r="DC46" s="466"/>
      <c r="DD46" s="466"/>
      <c r="DE46" s="466"/>
    </row>
    <row r="47" spans="31:109" ht="10.5" customHeight="1">
      <c r="AE47" s="34"/>
      <c r="AF47" s="174" t="s">
        <v>120</v>
      </c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G47" s="175"/>
      <c r="BH47" s="175"/>
      <c r="BI47" s="175"/>
      <c r="BJ47" s="175"/>
      <c r="BK47" s="175"/>
      <c r="BL47" s="175"/>
      <c r="BM47" s="175"/>
      <c r="BN47" s="175"/>
      <c r="BO47" s="175"/>
      <c r="BP47" s="175"/>
      <c r="BQ47" s="175"/>
      <c r="BR47" s="175"/>
      <c r="BS47" s="175"/>
      <c r="BT47" s="175"/>
      <c r="BU47" s="172" t="s">
        <v>61</v>
      </c>
      <c r="BV47" s="172"/>
      <c r="BW47" s="172"/>
      <c r="BX47" s="172"/>
      <c r="BY47" s="172"/>
      <c r="BZ47" s="172"/>
      <c r="CA47" s="172"/>
      <c r="CB47" s="172"/>
      <c r="CC47" s="172"/>
      <c r="CD47" s="172"/>
      <c r="CE47" s="172"/>
      <c r="CF47" s="466">
        <v>351.2</v>
      </c>
      <c r="CG47" s="466"/>
      <c r="CH47" s="466"/>
      <c r="CI47" s="466"/>
      <c r="CJ47" s="466"/>
      <c r="CK47" s="466"/>
      <c r="CL47" s="466"/>
      <c r="CM47" s="466"/>
      <c r="CN47" s="466"/>
      <c r="CO47" s="466"/>
      <c r="CP47" s="466"/>
      <c r="CQ47" s="466"/>
      <c r="CR47" s="466"/>
      <c r="CS47" s="466"/>
      <c r="CT47" s="466"/>
      <c r="CU47" s="466"/>
      <c r="CV47" s="466"/>
      <c r="CW47" s="466"/>
      <c r="CX47" s="466"/>
      <c r="CY47" s="466"/>
      <c r="CZ47" s="466"/>
      <c r="DA47" s="466"/>
      <c r="DB47" s="466"/>
      <c r="DC47" s="466"/>
      <c r="DD47" s="466"/>
      <c r="DE47" s="466"/>
    </row>
  </sheetData>
  <sheetProtection/>
  <mergeCells count="87">
    <mergeCell ref="A3:BR3"/>
    <mergeCell ref="BS3:CH3"/>
    <mergeCell ref="BS5:CH5"/>
    <mergeCell ref="CI3:DV3"/>
    <mergeCell ref="B6:BR6"/>
    <mergeCell ref="B7:BR7"/>
    <mergeCell ref="BS7:CH8"/>
    <mergeCell ref="BS6:CH6"/>
    <mergeCell ref="B8:BR8"/>
    <mergeCell ref="B5:BR5"/>
    <mergeCell ref="CI5:DV5"/>
    <mergeCell ref="BS4:CH4"/>
    <mergeCell ref="A4:BR4"/>
    <mergeCell ref="BS9:CH9"/>
    <mergeCell ref="CI4:DV4"/>
    <mergeCell ref="AE28:BT28"/>
    <mergeCell ref="BU28:CE28"/>
    <mergeCell ref="CF28:DE28"/>
    <mergeCell ref="AC25:DE25"/>
    <mergeCell ref="V26:DL26"/>
    <mergeCell ref="B1:DU1"/>
    <mergeCell ref="CI6:DV6"/>
    <mergeCell ref="CI7:DV8"/>
    <mergeCell ref="CI9:DV9"/>
    <mergeCell ref="B9:BR9"/>
    <mergeCell ref="AS22:BE22"/>
    <mergeCell ref="CI10:DV10"/>
    <mergeCell ref="CE20:CQ20"/>
    <mergeCell ref="BS10:CH10"/>
    <mergeCell ref="B10:BR10"/>
    <mergeCell ref="CS23:DE23"/>
    <mergeCell ref="CI11:DV11"/>
    <mergeCell ref="BS11:CH11"/>
    <mergeCell ref="AN16:AZ16"/>
    <mergeCell ref="B11:BR11"/>
    <mergeCell ref="AM17:AY17"/>
    <mergeCell ref="AL13:AX13"/>
    <mergeCell ref="AP15:BB15"/>
    <mergeCell ref="AY18:BK18"/>
    <mergeCell ref="BF19:BR19"/>
    <mergeCell ref="AE29:BT29"/>
    <mergeCell ref="BU29:CE29"/>
    <mergeCell ref="CF29:DE29"/>
    <mergeCell ref="AF30:BT30"/>
    <mergeCell ref="BU30:CE31"/>
    <mergeCell ref="CF30:DE31"/>
    <mergeCell ref="AF31:BT31"/>
    <mergeCell ref="AF32:BT32"/>
    <mergeCell ref="BU32:CE34"/>
    <mergeCell ref="CF32:DE34"/>
    <mergeCell ref="AF33:BT33"/>
    <mergeCell ref="AF34:BT34"/>
    <mergeCell ref="AF35:BT35"/>
    <mergeCell ref="BU35:CE35"/>
    <mergeCell ref="CF35:DE35"/>
    <mergeCell ref="AF36:BT36"/>
    <mergeCell ref="BU36:CE36"/>
    <mergeCell ref="CF36:DE36"/>
    <mergeCell ref="AF37:BT37"/>
    <mergeCell ref="BU37:CE37"/>
    <mergeCell ref="CF37:DE37"/>
    <mergeCell ref="AF38:BT38"/>
    <mergeCell ref="BU38:CE38"/>
    <mergeCell ref="CF38:DE38"/>
    <mergeCell ref="AF42:BT42"/>
    <mergeCell ref="AF39:BT39"/>
    <mergeCell ref="BU39:CE40"/>
    <mergeCell ref="CF39:DE40"/>
    <mergeCell ref="AF40:BT40"/>
    <mergeCell ref="AF41:BT41"/>
    <mergeCell ref="BU41:CE42"/>
    <mergeCell ref="AF43:BT43"/>
    <mergeCell ref="BU43:CE43"/>
    <mergeCell ref="CF43:DE43"/>
    <mergeCell ref="AF44:BT44"/>
    <mergeCell ref="BU44:CE44"/>
    <mergeCell ref="CF44:DE44"/>
    <mergeCell ref="CF41:DE42"/>
    <mergeCell ref="AF47:BT47"/>
    <mergeCell ref="BU47:CE47"/>
    <mergeCell ref="CF47:DE47"/>
    <mergeCell ref="AF46:BT46"/>
    <mergeCell ref="BU46:CE46"/>
    <mergeCell ref="CF46:DE46"/>
    <mergeCell ref="AF45:BT45"/>
    <mergeCell ref="BU45:CE45"/>
    <mergeCell ref="CF45:DE45"/>
  </mergeCells>
  <printOptions/>
  <pageMargins left="1.6929133858267718" right="1.6535433070866143" top="0.62992125984251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EF40"/>
  <sheetViews>
    <sheetView view="pageBreakPreview" zoomScaleSheetLayoutView="100" zoomScalePageLayoutView="0" workbookViewId="0" topLeftCell="A4">
      <selection activeCell="BV20" sqref="BV20:CF20"/>
    </sheetView>
  </sheetViews>
  <sheetFormatPr defaultColWidth="0.875" defaultRowHeight="12.75"/>
  <cols>
    <col min="1" max="16384" width="0.875" style="1" customWidth="1"/>
  </cols>
  <sheetData>
    <row r="1" spans="32:112" ht="14.25" customHeight="1">
      <c r="AF1" s="177" t="s">
        <v>389</v>
      </c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  <c r="DD1" s="177"/>
      <c r="DE1" s="177"/>
      <c r="DF1" s="177"/>
      <c r="DG1" s="177"/>
      <c r="DH1" s="177"/>
    </row>
    <row r="2" ht="11.25" customHeight="1">
      <c r="DH2" s="35" t="s">
        <v>123</v>
      </c>
    </row>
    <row r="3" spans="32:112" ht="15.75" customHeight="1">
      <c r="AF3" s="168" t="s">
        <v>35</v>
      </c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 t="s">
        <v>13</v>
      </c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 t="s">
        <v>107</v>
      </c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  <c r="DE3" s="168"/>
      <c r="DF3" s="168"/>
      <c r="DG3" s="168"/>
      <c r="DH3" s="168"/>
    </row>
    <row r="4" spans="32:112" ht="12.75">
      <c r="AF4" s="169">
        <v>1</v>
      </c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>
        <v>2</v>
      </c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>
        <v>3</v>
      </c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/>
      <c r="DF4" s="169"/>
      <c r="DG4" s="169"/>
      <c r="DH4" s="169"/>
    </row>
    <row r="5" spans="32:112" ht="11.25" customHeight="1">
      <c r="AF5" s="23"/>
      <c r="AG5" s="475" t="s">
        <v>400</v>
      </c>
      <c r="AH5" s="476"/>
      <c r="AI5" s="476"/>
      <c r="AJ5" s="476"/>
      <c r="AK5" s="476"/>
      <c r="AL5" s="476"/>
      <c r="AM5" s="476"/>
      <c r="AN5" s="476"/>
      <c r="AO5" s="476"/>
      <c r="AP5" s="476"/>
      <c r="AQ5" s="476"/>
      <c r="AR5" s="476"/>
      <c r="AS5" s="476"/>
      <c r="AT5" s="476"/>
      <c r="AU5" s="476"/>
      <c r="AV5" s="476"/>
      <c r="AW5" s="476"/>
      <c r="AX5" s="476"/>
      <c r="AY5" s="476"/>
      <c r="AZ5" s="476"/>
      <c r="BA5" s="476"/>
      <c r="BB5" s="476"/>
      <c r="BC5" s="476"/>
      <c r="BD5" s="476"/>
      <c r="BE5" s="476"/>
      <c r="BF5" s="476"/>
      <c r="BG5" s="476"/>
      <c r="BH5" s="476"/>
      <c r="BI5" s="476"/>
      <c r="BJ5" s="476"/>
      <c r="BK5" s="476"/>
      <c r="BL5" s="476"/>
      <c r="BM5" s="476"/>
      <c r="BN5" s="476"/>
      <c r="BO5" s="476"/>
      <c r="BP5" s="476"/>
      <c r="BQ5" s="476"/>
      <c r="BR5" s="476"/>
      <c r="BS5" s="476"/>
      <c r="BT5" s="476"/>
      <c r="BU5" s="476"/>
      <c r="BV5" s="183" t="s">
        <v>15</v>
      </c>
      <c r="BW5" s="184"/>
      <c r="BX5" s="184"/>
      <c r="BY5" s="184"/>
      <c r="BZ5" s="184"/>
      <c r="CA5" s="184"/>
      <c r="CB5" s="184"/>
      <c r="CC5" s="184"/>
      <c r="CD5" s="184"/>
      <c r="CE5" s="184"/>
      <c r="CF5" s="185"/>
      <c r="CG5" s="460">
        <v>59133.2</v>
      </c>
      <c r="CH5" s="461"/>
      <c r="CI5" s="461"/>
      <c r="CJ5" s="461"/>
      <c r="CK5" s="461"/>
      <c r="CL5" s="461"/>
      <c r="CM5" s="461"/>
      <c r="CN5" s="461"/>
      <c r="CO5" s="461"/>
      <c r="CP5" s="461"/>
      <c r="CQ5" s="461"/>
      <c r="CR5" s="461"/>
      <c r="CS5" s="461"/>
      <c r="CT5" s="461"/>
      <c r="CU5" s="461"/>
      <c r="CV5" s="461"/>
      <c r="CW5" s="461"/>
      <c r="CX5" s="461"/>
      <c r="CY5" s="461"/>
      <c r="CZ5" s="461"/>
      <c r="DA5" s="461"/>
      <c r="DB5" s="461"/>
      <c r="DC5" s="461"/>
      <c r="DD5" s="461"/>
      <c r="DE5" s="461"/>
      <c r="DF5" s="461"/>
      <c r="DG5" s="461"/>
      <c r="DH5" s="462"/>
    </row>
    <row r="6" spans="32:112" ht="11.25" customHeight="1">
      <c r="AF6" s="16"/>
      <c r="AG6" s="477" t="s">
        <v>318</v>
      </c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7"/>
      <c r="BS6" s="477"/>
      <c r="BT6" s="477"/>
      <c r="BU6" s="478"/>
      <c r="BV6" s="186"/>
      <c r="BW6" s="187"/>
      <c r="BX6" s="187"/>
      <c r="BY6" s="187"/>
      <c r="BZ6" s="187"/>
      <c r="CA6" s="187"/>
      <c r="CB6" s="187"/>
      <c r="CC6" s="187"/>
      <c r="CD6" s="187"/>
      <c r="CE6" s="187"/>
      <c r="CF6" s="188"/>
      <c r="CG6" s="463"/>
      <c r="CH6" s="464"/>
      <c r="CI6" s="464"/>
      <c r="CJ6" s="464"/>
      <c r="CK6" s="464"/>
      <c r="CL6" s="464"/>
      <c r="CM6" s="464"/>
      <c r="CN6" s="464"/>
      <c r="CO6" s="464"/>
      <c r="CP6" s="464"/>
      <c r="CQ6" s="464"/>
      <c r="CR6" s="464"/>
      <c r="CS6" s="464"/>
      <c r="CT6" s="464"/>
      <c r="CU6" s="464"/>
      <c r="CV6" s="464"/>
      <c r="CW6" s="464"/>
      <c r="CX6" s="464"/>
      <c r="CY6" s="464"/>
      <c r="CZ6" s="464"/>
      <c r="DA6" s="464"/>
      <c r="DB6" s="464"/>
      <c r="DC6" s="464"/>
      <c r="DD6" s="464"/>
      <c r="DE6" s="464"/>
      <c r="DF6" s="464"/>
      <c r="DG6" s="464"/>
      <c r="DH6" s="465"/>
    </row>
    <row r="7" spans="32:112" ht="11.25" customHeight="1">
      <c r="AF7" s="23"/>
      <c r="AG7" s="494" t="s">
        <v>38</v>
      </c>
      <c r="AH7" s="494"/>
      <c r="AI7" s="494"/>
      <c r="AJ7" s="494"/>
      <c r="AK7" s="494"/>
      <c r="AL7" s="494"/>
      <c r="AM7" s="494"/>
      <c r="AN7" s="494"/>
      <c r="AO7" s="494"/>
      <c r="AP7" s="494"/>
      <c r="AQ7" s="494"/>
      <c r="AR7" s="494"/>
      <c r="AS7" s="494"/>
      <c r="AT7" s="494"/>
      <c r="AU7" s="494"/>
      <c r="AV7" s="494"/>
      <c r="AW7" s="494"/>
      <c r="AX7" s="494"/>
      <c r="AY7" s="494"/>
      <c r="AZ7" s="494"/>
      <c r="BA7" s="494"/>
      <c r="BB7" s="494"/>
      <c r="BC7" s="494"/>
      <c r="BD7" s="494"/>
      <c r="BE7" s="494"/>
      <c r="BF7" s="494"/>
      <c r="BG7" s="494"/>
      <c r="BH7" s="494"/>
      <c r="BI7" s="494"/>
      <c r="BJ7" s="494"/>
      <c r="BK7" s="494"/>
      <c r="BL7" s="494"/>
      <c r="BM7" s="494"/>
      <c r="BN7" s="494"/>
      <c r="BO7" s="494"/>
      <c r="BP7" s="494"/>
      <c r="BQ7" s="494"/>
      <c r="BR7" s="494"/>
      <c r="BS7" s="494"/>
      <c r="BT7" s="494"/>
      <c r="BU7" s="495"/>
      <c r="BV7" s="183" t="s">
        <v>16</v>
      </c>
      <c r="BW7" s="184"/>
      <c r="BX7" s="184"/>
      <c r="BY7" s="184"/>
      <c r="BZ7" s="184"/>
      <c r="CA7" s="184"/>
      <c r="CB7" s="184"/>
      <c r="CC7" s="184"/>
      <c r="CD7" s="184"/>
      <c r="CE7" s="184"/>
      <c r="CF7" s="185"/>
      <c r="CG7" s="460">
        <v>32285</v>
      </c>
      <c r="CH7" s="461"/>
      <c r="CI7" s="461"/>
      <c r="CJ7" s="461"/>
      <c r="CK7" s="461"/>
      <c r="CL7" s="461"/>
      <c r="CM7" s="461"/>
      <c r="CN7" s="461"/>
      <c r="CO7" s="461"/>
      <c r="CP7" s="461"/>
      <c r="CQ7" s="461"/>
      <c r="CR7" s="461"/>
      <c r="CS7" s="461"/>
      <c r="CT7" s="461"/>
      <c r="CU7" s="461"/>
      <c r="CV7" s="461"/>
      <c r="CW7" s="461"/>
      <c r="CX7" s="461"/>
      <c r="CY7" s="461"/>
      <c r="CZ7" s="461"/>
      <c r="DA7" s="461"/>
      <c r="DB7" s="461"/>
      <c r="DC7" s="461"/>
      <c r="DD7" s="461"/>
      <c r="DE7" s="461"/>
      <c r="DF7" s="461"/>
      <c r="DG7" s="461"/>
      <c r="DH7" s="462"/>
    </row>
    <row r="8" spans="32:112" ht="11.25" customHeight="1">
      <c r="AF8" s="88"/>
      <c r="AG8" s="496" t="s">
        <v>108</v>
      </c>
      <c r="AH8" s="496"/>
      <c r="AI8" s="496"/>
      <c r="AJ8" s="496"/>
      <c r="AK8" s="496"/>
      <c r="AL8" s="496"/>
      <c r="AM8" s="496"/>
      <c r="AN8" s="496"/>
      <c r="AO8" s="496"/>
      <c r="AP8" s="496"/>
      <c r="AQ8" s="496"/>
      <c r="AR8" s="496"/>
      <c r="AS8" s="496"/>
      <c r="AT8" s="496"/>
      <c r="AU8" s="496"/>
      <c r="AV8" s="496"/>
      <c r="AW8" s="496"/>
      <c r="AX8" s="496"/>
      <c r="AY8" s="496"/>
      <c r="AZ8" s="496"/>
      <c r="BA8" s="496"/>
      <c r="BB8" s="496"/>
      <c r="BC8" s="496"/>
      <c r="BD8" s="496"/>
      <c r="BE8" s="496"/>
      <c r="BF8" s="496"/>
      <c r="BG8" s="496"/>
      <c r="BH8" s="496"/>
      <c r="BI8" s="496"/>
      <c r="BJ8" s="496"/>
      <c r="BK8" s="496"/>
      <c r="BL8" s="496"/>
      <c r="BM8" s="496"/>
      <c r="BN8" s="496"/>
      <c r="BO8" s="496"/>
      <c r="BP8" s="496"/>
      <c r="BQ8" s="496"/>
      <c r="BR8" s="496"/>
      <c r="BS8" s="496"/>
      <c r="BT8" s="496"/>
      <c r="BU8" s="497"/>
      <c r="BV8" s="319"/>
      <c r="BW8" s="320"/>
      <c r="BX8" s="320"/>
      <c r="BY8" s="320"/>
      <c r="BZ8" s="320"/>
      <c r="CA8" s="320"/>
      <c r="CB8" s="320"/>
      <c r="CC8" s="320"/>
      <c r="CD8" s="320"/>
      <c r="CE8" s="320"/>
      <c r="CF8" s="321"/>
      <c r="CG8" s="472"/>
      <c r="CH8" s="473"/>
      <c r="CI8" s="473"/>
      <c r="CJ8" s="473"/>
      <c r="CK8" s="473"/>
      <c r="CL8" s="473"/>
      <c r="CM8" s="473"/>
      <c r="CN8" s="473"/>
      <c r="CO8" s="473"/>
      <c r="CP8" s="473"/>
      <c r="CQ8" s="473"/>
      <c r="CR8" s="473"/>
      <c r="CS8" s="473"/>
      <c r="CT8" s="473"/>
      <c r="CU8" s="473"/>
      <c r="CV8" s="473"/>
      <c r="CW8" s="473"/>
      <c r="CX8" s="473"/>
      <c r="CY8" s="473"/>
      <c r="CZ8" s="473"/>
      <c r="DA8" s="473"/>
      <c r="DB8" s="473"/>
      <c r="DC8" s="473"/>
      <c r="DD8" s="473"/>
      <c r="DE8" s="473"/>
      <c r="DF8" s="473"/>
      <c r="DG8" s="473"/>
      <c r="DH8" s="474"/>
    </row>
    <row r="9" spans="32:112" ht="11.25" customHeight="1">
      <c r="AF9" s="85"/>
      <c r="AG9" s="443" t="s">
        <v>163</v>
      </c>
      <c r="AH9" s="443"/>
      <c r="AI9" s="443"/>
      <c r="AJ9" s="443"/>
      <c r="AK9" s="443"/>
      <c r="AL9" s="443"/>
      <c r="AM9" s="443"/>
      <c r="AN9" s="443"/>
      <c r="AO9" s="443"/>
      <c r="AP9" s="443"/>
      <c r="AQ9" s="443"/>
      <c r="AR9" s="443"/>
      <c r="AS9" s="443"/>
      <c r="AT9" s="443"/>
      <c r="AU9" s="443"/>
      <c r="AV9" s="443"/>
      <c r="AW9" s="443"/>
      <c r="AX9" s="443"/>
      <c r="AY9" s="443"/>
      <c r="AZ9" s="443"/>
      <c r="BA9" s="443"/>
      <c r="BB9" s="443"/>
      <c r="BC9" s="443"/>
      <c r="BD9" s="443"/>
      <c r="BE9" s="443"/>
      <c r="BF9" s="443"/>
      <c r="BG9" s="443"/>
      <c r="BH9" s="443"/>
      <c r="BI9" s="443"/>
      <c r="BJ9" s="443"/>
      <c r="BK9" s="443"/>
      <c r="BL9" s="443"/>
      <c r="BM9" s="443"/>
      <c r="BN9" s="443"/>
      <c r="BO9" s="443"/>
      <c r="BP9" s="443"/>
      <c r="BQ9" s="443"/>
      <c r="BR9" s="443"/>
      <c r="BS9" s="443"/>
      <c r="BT9" s="443"/>
      <c r="BU9" s="291"/>
      <c r="BV9" s="183" t="s">
        <v>17</v>
      </c>
      <c r="BW9" s="184"/>
      <c r="BX9" s="184"/>
      <c r="BY9" s="184"/>
      <c r="BZ9" s="184"/>
      <c r="CA9" s="184"/>
      <c r="CB9" s="184"/>
      <c r="CC9" s="184"/>
      <c r="CD9" s="184"/>
      <c r="CE9" s="184"/>
      <c r="CF9" s="185"/>
      <c r="CG9" s="460">
        <v>20168.1</v>
      </c>
      <c r="CH9" s="461"/>
      <c r="CI9" s="461"/>
      <c r="CJ9" s="461"/>
      <c r="CK9" s="461"/>
      <c r="CL9" s="461"/>
      <c r="CM9" s="461"/>
      <c r="CN9" s="461"/>
      <c r="CO9" s="461"/>
      <c r="CP9" s="461"/>
      <c r="CQ9" s="461"/>
      <c r="CR9" s="461"/>
      <c r="CS9" s="461"/>
      <c r="CT9" s="461"/>
      <c r="CU9" s="461"/>
      <c r="CV9" s="461"/>
      <c r="CW9" s="461"/>
      <c r="CX9" s="461"/>
      <c r="CY9" s="461"/>
      <c r="CZ9" s="461"/>
      <c r="DA9" s="461"/>
      <c r="DB9" s="461"/>
      <c r="DC9" s="461"/>
      <c r="DD9" s="461"/>
      <c r="DE9" s="461"/>
      <c r="DF9" s="461"/>
      <c r="DG9" s="461"/>
      <c r="DH9" s="462"/>
    </row>
    <row r="10" spans="32:112" ht="11.25" customHeight="1">
      <c r="AF10" s="87"/>
      <c r="AG10" s="489" t="s">
        <v>211</v>
      </c>
      <c r="AH10" s="489"/>
      <c r="AI10" s="489"/>
      <c r="AJ10" s="489"/>
      <c r="AK10" s="489"/>
      <c r="AL10" s="489"/>
      <c r="AM10" s="489"/>
      <c r="AN10" s="489"/>
      <c r="AO10" s="489"/>
      <c r="AP10" s="489"/>
      <c r="AQ10" s="489"/>
      <c r="AR10" s="489"/>
      <c r="AS10" s="489"/>
      <c r="AT10" s="489"/>
      <c r="AU10" s="489"/>
      <c r="AV10" s="489"/>
      <c r="AW10" s="489"/>
      <c r="AX10" s="489"/>
      <c r="AY10" s="489"/>
      <c r="AZ10" s="489"/>
      <c r="BA10" s="489"/>
      <c r="BB10" s="489"/>
      <c r="BC10" s="489"/>
      <c r="BD10" s="489"/>
      <c r="BE10" s="489"/>
      <c r="BF10" s="489"/>
      <c r="BG10" s="489"/>
      <c r="BH10" s="489"/>
      <c r="BI10" s="489"/>
      <c r="BJ10" s="489"/>
      <c r="BK10" s="489"/>
      <c r="BL10" s="489"/>
      <c r="BM10" s="489"/>
      <c r="BN10" s="489"/>
      <c r="BO10" s="489"/>
      <c r="BP10" s="489"/>
      <c r="BQ10" s="489"/>
      <c r="BR10" s="489"/>
      <c r="BS10" s="489"/>
      <c r="BT10" s="489"/>
      <c r="BU10" s="490"/>
      <c r="BV10" s="319"/>
      <c r="BW10" s="320"/>
      <c r="BX10" s="320"/>
      <c r="BY10" s="320"/>
      <c r="BZ10" s="320"/>
      <c r="CA10" s="320"/>
      <c r="CB10" s="320"/>
      <c r="CC10" s="320"/>
      <c r="CD10" s="320"/>
      <c r="CE10" s="320"/>
      <c r="CF10" s="321"/>
      <c r="CG10" s="472"/>
      <c r="CH10" s="473"/>
      <c r="CI10" s="473"/>
      <c r="CJ10" s="473"/>
      <c r="CK10" s="473"/>
      <c r="CL10" s="473"/>
      <c r="CM10" s="473"/>
      <c r="CN10" s="473"/>
      <c r="CO10" s="473"/>
      <c r="CP10" s="473"/>
      <c r="CQ10" s="473"/>
      <c r="CR10" s="473"/>
      <c r="CS10" s="473"/>
      <c r="CT10" s="473"/>
      <c r="CU10" s="473"/>
      <c r="CV10" s="473"/>
      <c r="CW10" s="473"/>
      <c r="CX10" s="473"/>
      <c r="CY10" s="473"/>
      <c r="CZ10" s="473"/>
      <c r="DA10" s="473"/>
      <c r="DB10" s="473"/>
      <c r="DC10" s="473"/>
      <c r="DD10" s="473"/>
      <c r="DE10" s="473"/>
      <c r="DF10" s="473"/>
      <c r="DG10" s="473"/>
      <c r="DH10" s="474"/>
    </row>
    <row r="11" spans="32:112" ht="11.25" customHeight="1">
      <c r="AF11" s="89"/>
      <c r="AG11" s="492" t="s">
        <v>212</v>
      </c>
      <c r="AH11" s="492"/>
      <c r="AI11" s="492"/>
      <c r="AJ11" s="492"/>
      <c r="AK11" s="492"/>
      <c r="AL11" s="492"/>
      <c r="AM11" s="492"/>
      <c r="AN11" s="492"/>
      <c r="AO11" s="492"/>
      <c r="AP11" s="492"/>
      <c r="AQ11" s="492"/>
      <c r="AR11" s="492"/>
      <c r="AS11" s="492"/>
      <c r="AT11" s="492"/>
      <c r="AU11" s="492"/>
      <c r="AV11" s="492"/>
      <c r="AW11" s="492"/>
      <c r="AX11" s="492"/>
      <c r="AY11" s="492"/>
      <c r="AZ11" s="492"/>
      <c r="BA11" s="492"/>
      <c r="BB11" s="492"/>
      <c r="BC11" s="492"/>
      <c r="BD11" s="492"/>
      <c r="BE11" s="492"/>
      <c r="BF11" s="492"/>
      <c r="BG11" s="492"/>
      <c r="BH11" s="492"/>
      <c r="BI11" s="492"/>
      <c r="BJ11" s="492"/>
      <c r="BK11" s="492"/>
      <c r="BL11" s="492"/>
      <c r="BM11" s="492"/>
      <c r="BN11" s="492"/>
      <c r="BO11" s="492"/>
      <c r="BP11" s="492"/>
      <c r="BQ11" s="492"/>
      <c r="BR11" s="492"/>
      <c r="BS11" s="492"/>
      <c r="BT11" s="492"/>
      <c r="BU11" s="493"/>
      <c r="BV11" s="186"/>
      <c r="BW11" s="187"/>
      <c r="BX11" s="187"/>
      <c r="BY11" s="187"/>
      <c r="BZ11" s="187"/>
      <c r="CA11" s="187"/>
      <c r="CB11" s="187"/>
      <c r="CC11" s="187"/>
      <c r="CD11" s="187"/>
      <c r="CE11" s="187"/>
      <c r="CF11" s="188"/>
      <c r="CG11" s="463"/>
      <c r="CH11" s="464"/>
      <c r="CI11" s="464"/>
      <c r="CJ11" s="464"/>
      <c r="CK11" s="464"/>
      <c r="CL11" s="464"/>
      <c r="CM11" s="464"/>
      <c r="CN11" s="464"/>
      <c r="CO11" s="464"/>
      <c r="CP11" s="464"/>
      <c r="CQ11" s="464"/>
      <c r="CR11" s="464"/>
      <c r="CS11" s="464"/>
      <c r="CT11" s="464"/>
      <c r="CU11" s="464"/>
      <c r="CV11" s="464"/>
      <c r="CW11" s="464"/>
      <c r="CX11" s="464"/>
      <c r="CY11" s="464"/>
      <c r="CZ11" s="464"/>
      <c r="DA11" s="464"/>
      <c r="DB11" s="464"/>
      <c r="DC11" s="464"/>
      <c r="DD11" s="464"/>
      <c r="DE11" s="464"/>
      <c r="DF11" s="464"/>
      <c r="DG11" s="464"/>
      <c r="DH11" s="465"/>
    </row>
    <row r="12" spans="32:112" ht="11.25" customHeight="1">
      <c r="AF12" s="84"/>
      <c r="AG12" s="254" t="s">
        <v>110</v>
      </c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54"/>
      <c r="BI12" s="254"/>
      <c r="BJ12" s="254"/>
      <c r="BK12" s="254"/>
      <c r="BL12" s="254"/>
      <c r="BM12" s="254"/>
      <c r="BN12" s="254"/>
      <c r="BO12" s="254"/>
      <c r="BP12" s="254"/>
      <c r="BQ12" s="254"/>
      <c r="BR12" s="254"/>
      <c r="BS12" s="254"/>
      <c r="BT12" s="254"/>
      <c r="BU12" s="174"/>
      <c r="BV12" s="172" t="s">
        <v>18</v>
      </c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466">
        <v>9668.4</v>
      </c>
      <c r="CH12" s="466"/>
      <c r="CI12" s="466"/>
      <c r="CJ12" s="466"/>
      <c r="CK12" s="466"/>
      <c r="CL12" s="466"/>
      <c r="CM12" s="466"/>
      <c r="CN12" s="466"/>
      <c r="CO12" s="466"/>
      <c r="CP12" s="466"/>
      <c r="CQ12" s="466"/>
      <c r="CR12" s="466"/>
      <c r="CS12" s="466"/>
      <c r="CT12" s="466"/>
      <c r="CU12" s="466"/>
      <c r="CV12" s="466"/>
      <c r="CW12" s="466"/>
      <c r="CX12" s="466"/>
      <c r="CY12" s="466"/>
      <c r="CZ12" s="466"/>
      <c r="DA12" s="466"/>
      <c r="DB12" s="466"/>
      <c r="DC12" s="466"/>
      <c r="DD12" s="466"/>
      <c r="DE12" s="466"/>
      <c r="DF12" s="466"/>
      <c r="DG12" s="466"/>
      <c r="DH12" s="466"/>
    </row>
    <row r="13" spans="32:112" ht="11.25" customHeight="1">
      <c r="AF13" s="84"/>
      <c r="AG13" s="254" t="s">
        <v>111</v>
      </c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254"/>
      <c r="BM13" s="254"/>
      <c r="BN13" s="254"/>
      <c r="BO13" s="254"/>
      <c r="BP13" s="254"/>
      <c r="BQ13" s="254"/>
      <c r="BR13" s="254"/>
      <c r="BS13" s="254"/>
      <c r="BT13" s="254"/>
      <c r="BU13" s="174"/>
      <c r="BV13" s="172" t="s">
        <v>19</v>
      </c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466">
        <v>6139.5</v>
      </c>
      <c r="CH13" s="466"/>
      <c r="CI13" s="466"/>
      <c r="CJ13" s="466"/>
      <c r="CK13" s="466"/>
      <c r="CL13" s="466"/>
      <c r="CM13" s="466"/>
      <c r="CN13" s="466"/>
      <c r="CO13" s="466"/>
      <c r="CP13" s="466"/>
      <c r="CQ13" s="466"/>
      <c r="CR13" s="466"/>
      <c r="CS13" s="466"/>
      <c r="CT13" s="466"/>
      <c r="CU13" s="466"/>
      <c r="CV13" s="466"/>
      <c r="CW13" s="466"/>
      <c r="CX13" s="466"/>
      <c r="CY13" s="466"/>
      <c r="CZ13" s="466"/>
      <c r="DA13" s="466"/>
      <c r="DB13" s="466"/>
      <c r="DC13" s="466"/>
      <c r="DD13" s="466"/>
      <c r="DE13" s="466"/>
      <c r="DF13" s="466"/>
      <c r="DG13" s="466"/>
      <c r="DH13" s="466"/>
    </row>
    <row r="14" spans="32:112" ht="11.25" customHeight="1">
      <c r="AF14" s="84"/>
      <c r="AG14" s="254" t="s">
        <v>112</v>
      </c>
      <c r="AH14" s="254"/>
      <c r="AI14" s="254"/>
      <c r="AJ14" s="254"/>
      <c r="AK14" s="254"/>
      <c r="AL14" s="254"/>
      <c r="AM14" s="254"/>
      <c r="AN14" s="254"/>
      <c r="AO14" s="254"/>
      <c r="AP14" s="254"/>
      <c r="AQ14" s="254"/>
      <c r="AR14" s="254"/>
      <c r="AS14" s="254"/>
      <c r="AT14" s="254"/>
      <c r="AU14" s="254"/>
      <c r="AV14" s="254"/>
      <c r="AW14" s="254"/>
      <c r="AX14" s="254"/>
      <c r="AY14" s="254"/>
      <c r="AZ14" s="254"/>
      <c r="BA14" s="254"/>
      <c r="BB14" s="254"/>
      <c r="BC14" s="254"/>
      <c r="BD14" s="254"/>
      <c r="BE14" s="254"/>
      <c r="BF14" s="254"/>
      <c r="BG14" s="254"/>
      <c r="BH14" s="254"/>
      <c r="BI14" s="254"/>
      <c r="BJ14" s="254"/>
      <c r="BK14" s="254"/>
      <c r="BL14" s="254"/>
      <c r="BM14" s="254"/>
      <c r="BN14" s="254"/>
      <c r="BO14" s="254"/>
      <c r="BP14" s="254"/>
      <c r="BQ14" s="254"/>
      <c r="BR14" s="254"/>
      <c r="BS14" s="254"/>
      <c r="BT14" s="254"/>
      <c r="BU14" s="174"/>
      <c r="BV14" s="172" t="s">
        <v>20</v>
      </c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466">
        <v>198.9</v>
      </c>
      <c r="CH14" s="466"/>
      <c r="CI14" s="466"/>
      <c r="CJ14" s="466"/>
      <c r="CK14" s="466"/>
      <c r="CL14" s="466"/>
      <c r="CM14" s="466"/>
      <c r="CN14" s="466"/>
      <c r="CO14" s="466"/>
      <c r="CP14" s="466"/>
      <c r="CQ14" s="466"/>
      <c r="CR14" s="466"/>
      <c r="CS14" s="466"/>
      <c r="CT14" s="466"/>
      <c r="CU14" s="466"/>
      <c r="CV14" s="466"/>
      <c r="CW14" s="466"/>
      <c r="CX14" s="466"/>
      <c r="CY14" s="466"/>
      <c r="CZ14" s="466"/>
      <c r="DA14" s="466"/>
      <c r="DB14" s="466"/>
      <c r="DC14" s="466"/>
      <c r="DD14" s="466"/>
      <c r="DE14" s="466"/>
      <c r="DF14" s="466"/>
      <c r="DG14" s="466"/>
      <c r="DH14" s="466"/>
    </row>
    <row r="15" spans="32:112" ht="11.25" customHeight="1">
      <c r="AF15" s="84"/>
      <c r="AG15" s="254" t="s">
        <v>113</v>
      </c>
      <c r="AH15" s="254"/>
      <c r="AI15" s="254"/>
      <c r="AJ15" s="254"/>
      <c r="AK15" s="254"/>
      <c r="AL15" s="254"/>
      <c r="AM15" s="254"/>
      <c r="AN15" s="254"/>
      <c r="AO15" s="254"/>
      <c r="AP15" s="254"/>
      <c r="AQ15" s="254"/>
      <c r="AR15" s="254"/>
      <c r="AS15" s="254"/>
      <c r="AT15" s="254"/>
      <c r="AU15" s="254"/>
      <c r="AV15" s="254"/>
      <c r="AW15" s="254"/>
      <c r="AX15" s="254"/>
      <c r="AY15" s="254"/>
      <c r="AZ15" s="254"/>
      <c r="BA15" s="254"/>
      <c r="BB15" s="254"/>
      <c r="BC15" s="254"/>
      <c r="BD15" s="254"/>
      <c r="BE15" s="254"/>
      <c r="BF15" s="254"/>
      <c r="BG15" s="254"/>
      <c r="BH15" s="254"/>
      <c r="BI15" s="254"/>
      <c r="BJ15" s="254"/>
      <c r="BK15" s="254"/>
      <c r="BL15" s="254"/>
      <c r="BM15" s="254"/>
      <c r="BN15" s="254"/>
      <c r="BO15" s="254"/>
      <c r="BP15" s="254"/>
      <c r="BQ15" s="254"/>
      <c r="BR15" s="254"/>
      <c r="BS15" s="254"/>
      <c r="BT15" s="254"/>
      <c r="BU15" s="174"/>
      <c r="BV15" s="172" t="s">
        <v>21</v>
      </c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466">
        <v>62.3</v>
      </c>
      <c r="CH15" s="466"/>
      <c r="CI15" s="466"/>
      <c r="CJ15" s="466"/>
      <c r="CK15" s="466"/>
      <c r="CL15" s="466"/>
      <c r="CM15" s="466"/>
      <c r="CN15" s="466"/>
      <c r="CO15" s="466"/>
      <c r="CP15" s="466"/>
      <c r="CQ15" s="466"/>
      <c r="CR15" s="466"/>
      <c r="CS15" s="466"/>
      <c r="CT15" s="466"/>
      <c r="CU15" s="466"/>
      <c r="CV15" s="466"/>
      <c r="CW15" s="466"/>
      <c r="CX15" s="466"/>
      <c r="CY15" s="466"/>
      <c r="CZ15" s="466"/>
      <c r="DA15" s="466"/>
      <c r="DB15" s="466"/>
      <c r="DC15" s="466"/>
      <c r="DD15" s="466"/>
      <c r="DE15" s="466"/>
      <c r="DF15" s="466"/>
      <c r="DG15" s="466"/>
      <c r="DH15" s="466"/>
    </row>
    <row r="16" spans="32:112" ht="11.25" customHeight="1">
      <c r="AF16" s="84"/>
      <c r="AG16" s="254" t="s">
        <v>114</v>
      </c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  <c r="BE16" s="254"/>
      <c r="BF16" s="254"/>
      <c r="BG16" s="254"/>
      <c r="BH16" s="254"/>
      <c r="BI16" s="254"/>
      <c r="BJ16" s="254"/>
      <c r="BK16" s="254"/>
      <c r="BL16" s="254"/>
      <c r="BM16" s="254"/>
      <c r="BN16" s="254"/>
      <c r="BO16" s="254"/>
      <c r="BP16" s="254"/>
      <c r="BQ16" s="254"/>
      <c r="BR16" s="254"/>
      <c r="BS16" s="254"/>
      <c r="BT16" s="254"/>
      <c r="BU16" s="174"/>
      <c r="BV16" s="172" t="s">
        <v>22</v>
      </c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466">
        <v>5301.4</v>
      </c>
      <c r="CH16" s="466"/>
      <c r="CI16" s="466"/>
      <c r="CJ16" s="466"/>
      <c r="CK16" s="466"/>
      <c r="CL16" s="466"/>
      <c r="CM16" s="466"/>
      <c r="CN16" s="466"/>
      <c r="CO16" s="466"/>
      <c r="CP16" s="466"/>
      <c r="CQ16" s="466"/>
      <c r="CR16" s="466"/>
      <c r="CS16" s="466"/>
      <c r="CT16" s="466"/>
      <c r="CU16" s="466"/>
      <c r="CV16" s="466"/>
      <c r="CW16" s="466"/>
      <c r="CX16" s="466"/>
      <c r="CY16" s="466"/>
      <c r="CZ16" s="466"/>
      <c r="DA16" s="466"/>
      <c r="DB16" s="466"/>
      <c r="DC16" s="466"/>
      <c r="DD16" s="466"/>
      <c r="DE16" s="466"/>
      <c r="DF16" s="466"/>
      <c r="DG16" s="466"/>
      <c r="DH16" s="466"/>
    </row>
    <row r="17" spans="32:112" ht="11.25" customHeight="1">
      <c r="AF17" s="86"/>
      <c r="AG17" s="455" t="s">
        <v>213</v>
      </c>
      <c r="AH17" s="455"/>
      <c r="AI17" s="455"/>
      <c r="AJ17" s="455"/>
      <c r="AK17" s="455"/>
      <c r="AL17" s="455"/>
      <c r="AM17" s="455"/>
      <c r="AN17" s="455"/>
      <c r="AO17" s="455"/>
      <c r="AP17" s="455"/>
      <c r="AQ17" s="455"/>
      <c r="AR17" s="455"/>
      <c r="AS17" s="455"/>
      <c r="AT17" s="455"/>
      <c r="AU17" s="455"/>
      <c r="AV17" s="455"/>
      <c r="AW17" s="455"/>
      <c r="AX17" s="455"/>
      <c r="AY17" s="455"/>
      <c r="AZ17" s="455"/>
      <c r="BA17" s="455"/>
      <c r="BB17" s="455"/>
      <c r="BC17" s="455"/>
      <c r="BD17" s="455"/>
      <c r="BE17" s="455"/>
      <c r="BF17" s="455"/>
      <c r="BG17" s="455"/>
      <c r="BH17" s="455"/>
      <c r="BI17" s="455"/>
      <c r="BJ17" s="455"/>
      <c r="BK17" s="455"/>
      <c r="BL17" s="455"/>
      <c r="BM17" s="455"/>
      <c r="BN17" s="455"/>
      <c r="BO17" s="455"/>
      <c r="BP17" s="455"/>
      <c r="BQ17" s="455"/>
      <c r="BR17" s="455"/>
      <c r="BS17" s="455"/>
      <c r="BT17" s="455"/>
      <c r="BU17" s="272"/>
      <c r="BV17" s="183" t="s">
        <v>23</v>
      </c>
      <c r="BW17" s="184"/>
      <c r="BX17" s="184"/>
      <c r="BY17" s="184"/>
      <c r="BZ17" s="184"/>
      <c r="CA17" s="184"/>
      <c r="CB17" s="184"/>
      <c r="CC17" s="184"/>
      <c r="CD17" s="184"/>
      <c r="CE17" s="184"/>
      <c r="CF17" s="185"/>
      <c r="CG17" s="460"/>
      <c r="CH17" s="461"/>
      <c r="CI17" s="461"/>
      <c r="CJ17" s="461"/>
      <c r="CK17" s="461"/>
      <c r="CL17" s="461"/>
      <c r="CM17" s="461"/>
      <c r="CN17" s="461"/>
      <c r="CO17" s="461"/>
      <c r="CP17" s="461"/>
      <c r="CQ17" s="461"/>
      <c r="CR17" s="461"/>
      <c r="CS17" s="461"/>
      <c r="CT17" s="461"/>
      <c r="CU17" s="461"/>
      <c r="CV17" s="461"/>
      <c r="CW17" s="461"/>
      <c r="CX17" s="461"/>
      <c r="CY17" s="461"/>
      <c r="CZ17" s="461"/>
      <c r="DA17" s="461"/>
      <c r="DB17" s="461"/>
      <c r="DC17" s="461"/>
      <c r="DD17" s="461"/>
      <c r="DE17" s="461"/>
      <c r="DF17" s="461"/>
      <c r="DG17" s="461"/>
      <c r="DH17" s="462"/>
    </row>
    <row r="18" spans="32:112" ht="11.25" customHeight="1">
      <c r="AF18" s="83"/>
      <c r="AG18" s="257" t="s">
        <v>214</v>
      </c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  <c r="BN18" s="257"/>
      <c r="BO18" s="257"/>
      <c r="BP18" s="257"/>
      <c r="BQ18" s="257"/>
      <c r="BR18" s="257"/>
      <c r="BS18" s="257"/>
      <c r="BT18" s="257"/>
      <c r="BU18" s="258"/>
      <c r="BV18" s="186"/>
      <c r="BW18" s="187"/>
      <c r="BX18" s="187"/>
      <c r="BY18" s="187"/>
      <c r="BZ18" s="187"/>
      <c r="CA18" s="187"/>
      <c r="CB18" s="187"/>
      <c r="CC18" s="187"/>
      <c r="CD18" s="187"/>
      <c r="CE18" s="187"/>
      <c r="CF18" s="188"/>
      <c r="CG18" s="463"/>
      <c r="CH18" s="464"/>
      <c r="CI18" s="464"/>
      <c r="CJ18" s="464"/>
      <c r="CK18" s="464"/>
      <c r="CL18" s="464"/>
      <c r="CM18" s="464"/>
      <c r="CN18" s="464"/>
      <c r="CO18" s="464"/>
      <c r="CP18" s="464"/>
      <c r="CQ18" s="464"/>
      <c r="CR18" s="464"/>
      <c r="CS18" s="464"/>
      <c r="CT18" s="464"/>
      <c r="CU18" s="464"/>
      <c r="CV18" s="464"/>
      <c r="CW18" s="464"/>
      <c r="CX18" s="464"/>
      <c r="CY18" s="464"/>
      <c r="CZ18" s="464"/>
      <c r="DA18" s="464"/>
      <c r="DB18" s="464"/>
      <c r="DC18" s="464"/>
      <c r="DD18" s="464"/>
      <c r="DE18" s="464"/>
      <c r="DF18" s="464"/>
      <c r="DG18" s="464"/>
      <c r="DH18" s="465"/>
    </row>
    <row r="19" spans="32:112" ht="11.25" customHeight="1">
      <c r="AF19" s="84"/>
      <c r="AG19" s="254" t="s">
        <v>121</v>
      </c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W19" s="254"/>
      <c r="AX19" s="254"/>
      <c r="AY19" s="254"/>
      <c r="AZ19" s="254"/>
      <c r="BA19" s="254"/>
      <c r="BB19" s="254"/>
      <c r="BC19" s="254"/>
      <c r="BD19" s="254"/>
      <c r="BE19" s="254"/>
      <c r="BF19" s="254"/>
      <c r="BG19" s="254"/>
      <c r="BH19" s="254"/>
      <c r="BI19" s="254"/>
      <c r="BJ19" s="254"/>
      <c r="BK19" s="254"/>
      <c r="BL19" s="254"/>
      <c r="BM19" s="254"/>
      <c r="BN19" s="254"/>
      <c r="BO19" s="254"/>
      <c r="BP19" s="254"/>
      <c r="BQ19" s="254"/>
      <c r="BR19" s="254"/>
      <c r="BS19" s="254"/>
      <c r="BT19" s="254"/>
      <c r="BU19" s="174"/>
      <c r="BV19" s="172" t="s">
        <v>24</v>
      </c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466">
        <v>2535.5</v>
      </c>
      <c r="CH19" s="466"/>
      <c r="CI19" s="466"/>
      <c r="CJ19" s="466"/>
      <c r="CK19" s="466"/>
      <c r="CL19" s="466"/>
      <c r="CM19" s="466"/>
      <c r="CN19" s="466"/>
      <c r="CO19" s="466"/>
      <c r="CP19" s="466"/>
      <c r="CQ19" s="466"/>
      <c r="CR19" s="466"/>
      <c r="CS19" s="466"/>
      <c r="CT19" s="466"/>
      <c r="CU19" s="466"/>
      <c r="CV19" s="466"/>
      <c r="CW19" s="466"/>
      <c r="CX19" s="466"/>
      <c r="CY19" s="466"/>
      <c r="CZ19" s="466"/>
      <c r="DA19" s="466"/>
      <c r="DB19" s="466"/>
      <c r="DC19" s="466"/>
      <c r="DD19" s="466"/>
      <c r="DE19" s="466"/>
      <c r="DF19" s="466"/>
      <c r="DG19" s="466"/>
      <c r="DH19" s="466"/>
    </row>
    <row r="20" spans="32:112" ht="11.25" customHeight="1">
      <c r="AF20" s="84"/>
      <c r="AG20" s="254" t="s">
        <v>122</v>
      </c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  <c r="BD20" s="254"/>
      <c r="BE20" s="254"/>
      <c r="BF20" s="254"/>
      <c r="BG20" s="254"/>
      <c r="BH20" s="254"/>
      <c r="BI20" s="254"/>
      <c r="BJ20" s="254"/>
      <c r="BK20" s="254"/>
      <c r="BL20" s="254"/>
      <c r="BM20" s="254"/>
      <c r="BN20" s="254"/>
      <c r="BO20" s="254"/>
      <c r="BP20" s="254"/>
      <c r="BQ20" s="254"/>
      <c r="BR20" s="254"/>
      <c r="BS20" s="254"/>
      <c r="BT20" s="254"/>
      <c r="BU20" s="174"/>
      <c r="BV20" s="172" t="s">
        <v>25</v>
      </c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466">
        <v>2942.2</v>
      </c>
      <c r="CH20" s="466"/>
      <c r="CI20" s="466"/>
      <c r="CJ20" s="466"/>
      <c r="CK20" s="466"/>
      <c r="CL20" s="466"/>
      <c r="CM20" s="466"/>
      <c r="CN20" s="466"/>
      <c r="CO20" s="466"/>
      <c r="CP20" s="466"/>
      <c r="CQ20" s="466"/>
      <c r="CR20" s="466"/>
      <c r="CS20" s="466"/>
      <c r="CT20" s="466"/>
      <c r="CU20" s="466"/>
      <c r="CV20" s="466"/>
      <c r="CW20" s="466"/>
      <c r="CX20" s="466"/>
      <c r="CY20" s="466"/>
      <c r="CZ20" s="466"/>
      <c r="DA20" s="466"/>
      <c r="DB20" s="466"/>
      <c r="DC20" s="466"/>
      <c r="DD20" s="466"/>
      <c r="DE20" s="466"/>
      <c r="DF20" s="466"/>
      <c r="DG20" s="466"/>
      <c r="DH20" s="466"/>
    </row>
    <row r="21" spans="32:112" ht="11.25" customHeight="1">
      <c r="AF21" s="23"/>
      <c r="AG21" s="491" t="s">
        <v>283</v>
      </c>
      <c r="AH21" s="491"/>
      <c r="AI21" s="491"/>
      <c r="AJ21" s="491"/>
      <c r="AK21" s="491"/>
      <c r="AL21" s="491"/>
      <c r="AM21" s="491"/>
      <c r="AN21" s="491"/>
      <c r="AO21" s="491"/>
      <c r="AP21" s="491"/>
      <c r="AQ21" s="491"/>
      <c r="AR21" s="491"/>
      <c r="AS21" s="491"/>
      <c r="AT21" s="491"/>
      <c r="AU21" s="491"/>
      <c r="AV21" s="491"/>
      <c r="AW21" s="491"/>
      <c r="AX21" s="491"/>
      <c r="AY21" s="491"/>
      <c r="AZ21" s="491"/>
      <c r="BA21" s="491"/>
      <c r="BB21" s="491"/>
      <c r="BC21" s="491"/>
      <c r="BD21" s="491"/>
      <c r="BE21" s="491"/>
      <c r="BF21" s="491"/>
      <c r="BG21" s="491"/>
      <c r="BH21" s="491"/>
      <c r="BI21" s="491"/>
      <c r="BJ21" s="491"/>
      <c r="BK21" s="491"/>
      <c r="BL21" s="491"/>
      <c r="BM21" s="491"/>
      <c r="BN21" s="491"/>
      <c r="BO21" s="491"/>
      <c r="BP21" s="491"/>
      <c r="BQ21" s="491"/>
      <c r="BR21" s="491"/>
      <c r="BS21" s="491"/>
      <c r="BT21" s="491"/>
      <c r="BU21" s="475"/>
      <c r="BV21" s="183" t="s">
        <v>61</v>
      </c>
      <c r="BW21" s="184"/>
      <c r="BX21" s="184"/>
      <c r="BY21" s="184"/>
      <c r="BZ21" s="184"/>
      <c r="CA21" s="184"/>
      <c r="CB21" s="184"/>
      <c r="CC21" s="184"/>
      <c r="CD21" s="184"/>
      <c r="CE21" s="184"/>
      <c r="CF21" s="185"/>
      <c r="CG21" s="460">
        <v>947.2</v>
      </c>
      <c r="CH21" s="461"/>
      <c r="CI21" s="461"/>
      <c r="CJ21" s="461"/>
      <c r="CK21" s="461"/>
      <c r="CL21" s="461"/>
      <c r="CM21" s="461"/>
      <c r="CN21" s="461"/>
      <c r="CO21" s="461"/>
      <c r="CP21" s="461"/>
      <c r="CQ21" s="461"/>
      <c r="CR21" s="461"/>
      <c r="CS21" s="461"/>
      <c r="CT21" s="461"/>
      <c r="CU21" s="461"/>
      <c r="CV21" s="461"/>
      <c r="CW21" s="461"/>
      <c r="CX21" s="461"/>
      <c r="CY21" s="461"/>
      <c r="CZ21" s="461"/>
      <c r="DA21" s="461"/>
      <c r="DB21" s="461"/>
      <c r="DC21" s="461"/>
      <c r="DD21" s="461"/>
      <c r="DE21" s="461"/>
      <c r="DF21" s="461"/>
      <c r="DG21" s="461"/>
      <c r="DH21" s="462"/>
    </row>
    <row r="22" spans="32:112" ht="11.25" customHeight="1">
      <c r="AF22" s="20"/>
      <c r="AG22" s="477" t="s">
        <v>284</v>
      </c>
      <c r="AH22" s="477"/>
      <c r="AI22" s="477"/>
      <c r="AJ22" s="477"/>
      <c r="AK22" s="477"/>
      <c r="AL22" s="477"/>
      <c r="AM22" s="477"/>
      <c r="AN22" s="477"/>
      <c r="AO22" s="477"/>
      <c r="AP22" s="477"/>
      <c r="AQ22" s="477"/>
      <c r="AR22" s="477"/>
      <c r="AS22" s="477"/>
      <c r="AT22" s="477"/>
      <c r="AU22" s="477"/>
      <c r="AV22" s="477"/>
      <c r="AW22" s="477"/>
      <c r="AX22" s="477"/>
      <c r="AY22" s="477"/>
      <c r="AZ22" s="477"/>
      <c r="BA22" s="477"/>
      <c r="BB22" s="477"/>
      <c r="BC22" s="477"/>
      <c r="BD22" s="477"/>
      <c r="BE22" s="477"/>
      <c r="BF22" s="477"/>
      <c r="BG22" s="477"/>
      <c r="BH22" s="477"/>
      <c r="BI22" s="477"/>
      <c r="BJ22" s="477"/>
      <c r="BK22" s="477"/>
      <c r="BL22" s="477"/>
      <c r="BM22" s="477"/>
      <c r="BN22" s="477"/>
      <c r="BO22" s="477"/>
      <c r="BP22" s="477"/>
      <c r="BQ22" s="477"/>
      <c r="BR22" s="477"/>
      <c r="BS22" s="477"/>
      <c r="BT22" s="477"/>
      <c r="BU22" s="478"/>
      <c r="BV22" s="186"/>
      <c r="BW22" s="187"/>
      <c r="BX22" s="187"/>
      <c r="BY22" s="187"/>
      <c r="BZ22" s="187"/>
      <c r="CA22" s="187"/>
      <c r="CB22" s="187"/>
      <c r="CC22" s="187"/>
      <c r="CD22" s="187"/>
      <c r="CE22" s="187"/>
      <c r="CF22" s="188"/>
      <c r="CG22" s="463"/>
      <c r="CH22" s="464"/>
      <c r="CI22" s="464"/>
      <c r="CJ22" s="464"/>
      <c r="CK22" s="464"/>
      <c r="CL22" s="464"/>
      <c r="CM22" s="464"/>
      <c r="CN22" s="464"/>
      <c r="CO22" s="464"/>
      <c r="CP22" s="464"/>
      <c r="CQ22" s="464"/>
      <c r="CR22" s="464"/>
      <c r="CS22" s="464"/>
      <c r="CT22" s="464"/>
      <c r="CU22" s="464"/>
      <c r="CV22" s="464"/>
      <c r="CW22" s="464"/>
      <c r="CX22" s="464"/>
      <c r="CY22" s="464"/>
      <c r="CZ22" s="464"/>
      <c r="DA22" s="464"/>
      <c r="DB22" s="464"/>
      <c r="DC22" s="464"/>
      <c r="DD22" s="464"/>
      <c r="DE22" s="464"/>
      <c r="DF22" s="464"/>
      <c r="DG22" s="464"/>
      <c r="DH22" s="465"/>
    </row>
    <row r="24" spans="2:126" s="79" customFormat="1" ht="14.25" customHeight="1">
      <c r="B24" s="91" t="s">
        <v>124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</row>
    <row r="25" ht="12.75" customHeight="1">
      <c r="DV25" s="35" t="s">
        <v>40</v>
      </c>
    </row>
    <row r="26" spans="1:126" s="73" customFormat="1" ht="27" customHeight="1">
      <c r="A26" s="168" t="s">
        <v>173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8" t="s">
        <v>150</v>
      </c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 t="s">
        <v>107</v>
      </c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  <c r="DQ26" s="167"/>
      <c r="DR26" s="167"/>
      <c r="DS26" s="167"/>
      <c r="DT26" s="167"/>
      <c r="DU26" s="167"/>
      <c r="DV26" s="167"/>
    </row>
    <row r="27" spans="1:126" ht="12.75">
      <c r="A27" s="169">
        <v>1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>
        <v>2</v>
      </c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>
        <v>3</v>
      </c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  <c r="DD27" s="169"/>
      <c r="DE27" s="169"/>
      <c r="DF27" s="169"/>
      <c r="DG27" s="169"/>
      <c r="DH27" s="169"/>
      <c r="DI27" s="169"/>
      <c r="DJ27" s="169"/>
      <c r="DK27" s="169"/>
      <c r="DL27" s="169"/>
      <c r="DM27" s="169"/>
      <c r="DN27" s="169"/>
      <c r="DO27" s="169"/>
      <c r="DP27" s="169"/>
      <c r="DQ27" s="169"/>
      <c r="DR27" s="169"/>
      <c r="DS27" s="169"/>
      <c r="DT27" s="169"/>
      <c r="DU27" s="169"/>
      <c r="DV27" s="169"/>
    </row>
    <row r="28" spans="1:126" ht="12.75">
      <c r="A28" s="34"/>
      <c r="B28" s="487" t="s">
        <v>125</v>
      </c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8"/>
      <c r="R28" s="488"/>
      <c r="S28" s="488"/>
      <c r="T28" s="488"/>
      <c r="U28" s="488"/>
      <c r="V28" s="488"/>
      <c r="W28" s="488"/>
      <c r="X28" s="488"/>
      <c r="Y28" s="488"/>
      <c r="Z28" s="488"/>
      <c r="AA28" s="488"/>
      <c r="AB28" s="488"/>
      <c r="AC28" s="488"/>
      <c r="AD28" s="488"/>
      <c r="AE28" s="488"/>
      <c r="AF28" s="488"/>
      <c r="AG28" s="488"/>
      <c r="AH28" s="488"/>
      <c r="AI28" s="488"/>
      <c r="AJ28" s="488"/>
      <c r="AK28" s="488"/>
      <c r="AL28" s="488"/>
      <c r="AM28" s="488"/>
      <c r="AN28" s="488"/>
      <c r="AO28" s="488"/>
      <c r="AP28" s="488"/>
      <c r="AQ28" s="488"/>
      <c r="AR28" s="488"/>
      <c r="AS28" s="488"/>
      <c r="AT28" s="488"/>
      <c r="AU28" s="488"/>
      <c r="AV28" s="488"/>
      <c r="AW28" s="488"/>
      <c r="AX28" s="488"/>
      <c r="AY28" s="488"/>
      <c r="AZ28" s="488"/>
      <c r="BA28" s="488"/>
      <c r="BB28" s="488"/>
      <c r="BC28" s="488"/>
      <c r="BD28" s="488"/>
      <c r="BE28" s="488"/>
      <c r="BF28" s="488"/>
      <c r="BG28" s="488"/>
      <c r="BH28" s="488"/>
      <c r="BI28" s="488"/>
      <c r="BJ28" s="488"/>
      <c r="BK28" s="488"/>
      <c r="BL28" s="488"/>
      <c r="BM28" s="488"/>
      <c r="BN28" s="488"/>
      <c r="BO28" s="488"/>
      <c r="BP28" s="488"/>
      <c r="BQ28" s="488"/>
      <c r="BR28" s="488"/>
      <c r="BS28" s="488"/>
      <c r="BT28" s="488"/>
      <c r="BU28" s="488"/>
      <c r="BV28" s="488"/>
      <c r="BW28" s="488"/>
      <c r="BX28" s="488"/>
      <c r="BY28" s="488"/>
      <c r="BZ28" s="488"/>
      <c r="CA28" s="268">
        <v>13</v>
      </c>
      <c r="CB28" s="268"/>
      <c r="CC28" s="268"/>
      <c r="CD28" s="268"/>
      <c r="CE28" s="268"/>
      <c r="CF28" s="268"/>
      <c r="CG28" s="268"/>
      <c r="CH28" s="268"/>
      <c r="CI28" s="268"/>
      <c r="CJ28" s="268"/>
      <c r="CK28" s="268"/>
      <c r="CL28" s="268"/>
      <c r="CM28" s="176">
        <f>11+35+7+4+3+5</f>
        <v>65</v>
      </c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</row>
    <row r="32" spans="2:53" ht="11.25" customHeight="1">
      <c r="B32" s="63" t="s">
        <v>166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</row>
    <row r="33" spans="2:53" ht="11.25" customHeight="1">
      <c r="B33" s="63" t="s">
        <v>167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9"/>
      <c r="R33" s="69"/>
      <c r="S33" s="69"/>
      <c r="T33" s="69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36"/>
      <c r="AY33" s="36"/>
      <c r="AZ33" s="36"/>
      <c r="BA33" s="36"/>
    </row>
    <row r="34" spans="2:49" ht="11.25" customHeight="1">
      <c r="B34" s="63" t="s">
        <v>168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</row>
    <row r="35" spans="2:136" ht="11.25" customHeight="1">
      <c r="B35" s="69" t="s">
        <v>169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486" t="s">
        <v>418</v>
      </c>
      <c r="AS35" s="486"/>
      <c r="AT35" s="486"/>
      <c r="AU35" s="486"/>
      <c r="AV35" s="486"/>
      <c r="AW35" s="486"/>
      <c r="AX35" s="486"/>
      <c r="AY35" s="486"/>
      <c r="AZ35" s="486"/>
      <c r="BA35" s="486"/>
      <c r="BB35" s="486"/>
      <c r="BC35" s="486"/>
      <c r="BD35" s="486"/>
      <c r="BE35" s="486"/>
      <c r="BF35" s="486"/>
      <c r="BG35" s="486"/>
      <c r="BH35" s="486"/>
      <c r="BI35" s="486"/>
      <c r="BJ35" s="486"/>
      <c r="BK35" s="486"/>
      <c r="BL35" s="486"/>
      <c r="BM35" s="486"/>
      <c r="BN35" s="486"/>
      <c r="BO35" s="486"/>
      <c r="BP35" s="486"/>
      <c r="BQ35" s="486"/>
      <c r="BR35" s="486"/>
      <c r="BS35" s="486"/>
      <c r="BT35" s="486"/>
      <c r="BW35" s="486" t="s">
        <v>419</v>
      </c>
      <c r="BX35" s="486"/>
      <c r="BY35" s="486"/>
      <c r="BZ35" s="486"/>
      <c r="CA35" s="486"/>
      <c r="CB35" s="486"/>
      <c r="CC35" s="486"/>
      <c r="CD35" s="486"/>
      <c r="CE35" s="486"/>
      <c r="CF35" s="486"/>
      <c r="CG35" s="486"/>
      <c r="CH35" s="486"/>
      <c r="CI35" s="486"/>
      <c r="CJ35" s="486"/>
      <c r="CK35" s="486"/>
      <c r="CL35" s="486"/>
      <c r="CM35" s="486"/>
      <c r="CN35" s="486"/>
      <c r="CO35" s="486"/>
      <c r="CP35" s="486"/>
      <c r="CQ35" s="486"/>
      <c r="CR35" s="486"/>
      <c r="CS35" s="486"/>
      <c r="CT35" s="486"/>
      <c r="CU35" s="486"/>
      <c r="CV35" s="486"/>
      <c r="CW35" s="486"/>
      <c r="CX35" s="486"/>
      <c r="CY35" s="486"/>
      <c r="CZ35" s="486"/>
      <c r="DC35" s="450"/>
      <c r="DD35" s="450"/>
      <c r="DE35" s="450"/>
      <c r="DF35" s="450"/>
      <c r="DG35" s="450"/>
      <c r="DH35" s="450"/>
      <c r="DI35" s="450"/>
      <c r="DJ35" s="450"/>
      <c r="DK35" s="450"/>
      <c r="DL35" s="450"/>
      <c r="DM35" s="450"/>
      <c r="DN35" s="450"/>
      <c r="DO35" s="450"/>
      <c r="DP35" s="450"/>
      <c r="DQ35" s="450"/>
      <c r="DR35" s="450"/>
      <c r="DS35" s="450"/>
      <c r="DT35" s="450"/>
      <c r="DU35" s="450"/>
      <c r="DV35" s="450"/>
      <c r="DW35" s="450"/>
      <c r="DX35" s="450"/>
      <c r="DY35" s="450"/>
      <c r="DZ35" s="450"/>
      <c r="EA35" s="450"/>
      <c r="EB35" s="450"/>
      <c r="EC35" s="450"/>
      <c r="ED35" s="450"/>
      <c r="EE35" s="450"/>
      <c r="EF35" s="450"/>
    </row>
    <row r="36" spans="2:136" s="8" customFormat="1" ht="11.25" customHeight="1">
      <c r="B36" s="69" t="s">
        <v>170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218"/>
      <c r="AS36" s="218"/>
      <c r="AT36" s="218"/>
      <c r="AU36" s="218"/>
      <c r="AV36" s="218"/>
      <c r="AW36" s="218"/>
      <c r="AX36" s="218"/>
      <c r="AY36" s="218"/>
      <c r="AZ36" s="218"/>
      <c r="BA36" s="218"/>
      <c r="BB36" s="218"/>
      <c r="BC36" s="218"/>
      <c r="BD36" s="218"/>
      <c r="BE36" s="218"/>
      <c r="BF36" s="218"/>
      <c r="BG36" s="218"/>
      <c r="BH36" s="218"/>
      <c r="BI36" s="218"/>
      <c r="BJ36" s="218"/>
      <c r="BK36" s="218"/>
      <c r="BL36" s="218"/>
      <c r="BM36" s="218"/>
      <c r="BN36" s="218"/>
      <c r="BO36" s="218"/>
      <c r="BP36" s="218"/>
      <c r="BQ36" s="218"/>
      <c r="BR36" s="218"/>
      <c r="BS36" s="218"/>
      <c r="BT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8"/>
      <c r="CL36" s="218"/>
      <c r="CM36" s="218"/>
      <c r="CN36" s="218"/>
      <c r="CO36" s="218"/>
      <c r="CP36" s="218"/>
      <c r="CQ36" s="218"/>
      <c r="CR36" s="218"/>
      <c r="CS36" s="218"/>
      <c r="CT36" s="218"/>
      <c r="CU36" s="218"/>
      <c r="CV36" s="218"/>
      <c r="CW36" s="218"/>
      <c r="CX36" s="218"/>
      <c r="CY36" s="218"/>
      <c r="CZ36" s="218"/>
      <c r="DC36" s="218"/>
      <c r="DD36" s="218"/>
      <c r="DE36" s="218"/>
      <c r="DF36" s="218"/>
      <c r="DG36" s="218"/>
      <c r="DH36" s="218"/>
      <c r="DI36" s="218"/>
      <c r="DJ36" s="218"/>
      <c r="DK36" s="218"/>
      <c r="DL36" s="218"/>
      <c r="DM36" s="218"/>
      <c r="DN36" s="218"/>
      <c r="DO36" s="218"/>
      <c r="DP36" s="218"/>
      <c r="DQ36" s="218"/>
      <c r="DR36" s="218"/>
      <c r="DS36" s="218"/>
      <c r="DT36" s="218"/>
      <c r="DU36" s="218"/>
      <c r="DV36" s="218"/>
      <c r="DW36" s="218"/>
      <c r="DX36" s="218"/>
      <c r="DY36" s="218"/>
      <c r="DZ36" s="218"/>
      <c r="EA36" s="218"/>
      <c r="EB36" s="218"/>
      <c r="EC36" s="218"/>
      <c r="ED36" s="218"/>
      <c r="EE36" s="218"/>
      <c r="EF36" s="218"/>
    </row>
    <row r="37" spans="2:136" s="8" customFormat="1" ht="12" customHeight="1"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98" t="s">
        <v>129</v>
      </c>
      <c r="AS37" s="498"/>
      <c r="AT37" s="498"/>
      <c r="AU37" s="498"/>
      <c r="AV37" s="498"/>
      <c r="AW37" s="498"/>
      <c r="AX37" s="498"/>
      <c r="AY37" s="498"/>
      <c r="AZ37" s="498"/>
      <c r="BA37" s="498"/>
      <c r="BB37" s="498"/>
      <c r="BC37" s="498"/>
      <c r="BD37" s="498"/>
      <c r="BE37" s="498"/>
      <c r="BF37" s="498"/>
      <c r="BG37" s="498"/>
      <c r="BH37" s="498"/>
      <c r="BI37" s="498"/>
      <c r="BJ37" s="498"/>
      <c r="BK37" s="498"/>
      <c r="BL37" s="498"/>
      <c r="BM37" s="498"/>
      <c r="BN37" s="498"/>
      <c r="BO37" s="498"/>
      <c r="BP37" s="498"/>
      <c r="BQ37" s="498"/>
      <c r="BR37" s="498"/>
      <c r="BS37" s="498"/>
      <c r="BT37" s="498"/>
      <c r="BW37" s="498" t="s">
        <v>127</v>
      </c>
      <c r="BX37" s="498"/>
      <c r="BY37" s="498"/>
      <c r="BZ37" s="498"/>
      <c r="CA37" s="498"/>
      <c r="CB37" s="498"/>
      <c r="CC37" s="498"/>
      <c r="CD37" s="498"/>
      <c r="CE37" s="498"/>
      <c r="CF37" s="498"/>
      <c r="CG37" s="498"/>
      <c r="CH37" s="498"/>
      <c r="CI37" s="498"/>
      <c r="CJ37" s="498"/>
      <c r="CK37" s="498"/>
      <c r="CL37" s="498"/>
      <c r="CM37" s="498"/>
      <c r="CN37" s="498"/>
      <c r="CO37" s="498"/>
      <c r="CP37" s="498"/>
      <c r="CQ37" s="498"/>
      <c r="CR37" s="498"/>
      <c r="CS37" s="498"/>
      <c r="CT37" s="498"/>
      <c r="CU37" s="498"/>
      <c r="CV37" s="498"/>
      <c r="CW37" s="498"/>
      <c r="CX37" s="498"/>
      <c r="CY37" s="498"/>
      <c r="CZ37" s="498"/>
      <c r="DC37" s="498" t="s">
        <v>128</v>
      </c>
      <c r="DD37" s="498"/>
      <c r="DE37" s="498"/>
      <c r="DF37" s="498"/>
      <c r="DG37" s="498"/>
      <c r="DH37" s="498"/>
      <c r="DI37" s="498"/>
      <c r="DJ37" s="498"/>
      <c r="DK37" s="498"/>
      <c r="DL37" s="498"/>
      <c r="DM37" s="498"/>
      <c r="DN37" s="498"/>
      <c r="DO37" s="498"/>
      <c r="DP37" s="498"/>
      <c r="DQ37" s="498"/>
      <c r="DR37" s="498"/>
      <c r="DS37" s="498"/>
      <c r="DT37" s="498"/>
      <c r="DU37" s="498"/>
      <c r="DV37" s="498"/>
      <c r="DW37" s="498"/>
      <c r="DX37" s="498"/>
      <c r="DY37" s="498"/>
      <c r="DZ37" s="498"/>
      <c r="EA37" s="498"/>
      <c r="EB37" s="498"/>
      <c r="EC37" s="498"/>
      <c r="ED37" s="498"/>
      <c r="EE37" s="498"/>
      <c r="EF37" s="498"/>
    </row>
    <row r="38" spans="2:128" ht="6" customHeight="1"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D38" s="44"/>
      <c r="DE38" s="44"/>
      <c r="DF38" s="44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</row>
    <row r="39" spans="44:133" ht="12.75">
      <c r="AR39" s="128" t="s">
        <v>413</v>
      </c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W39" s="1" t="s">
        <v>390</v>
      </c>
      <c r="CD39" s="47"/>
      <c r="CE39" s="500" t="s">
        <v>414</v>
      </c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C39" s="1" t="s">
        <v>171</v>
      </c>
      <c r="DE39" s="128" t="s">
        <v>64</v>
      </c>
      <c r="DF39" s="128"/>
      <c r="DG39" s="128"/>
      <c r="DH39" s="128"/>
      <c r="DI39" s="1" t="s">
        <v>172</v>
      </c>
      <c r="DL39" s="128" t="s">
        <v>420</v>
      </c>
      <c r="DM39" s="128"/>
      <c r="DN39" s="128"/>
      <c r="DO39" s="128"/>
      <c r="DP39" s="128"/>
      <c r="DQ39" s="128"/>
      <c r="DR39" s="128"/>
      <c r="DS39" s="128"/>
      <c r="DT39" s="128"/>
      <c r="DU39" s="128"/>
      <c r="DV39" s="122">
        <v>20</v>
      </c>
      <c r="DW39" s="122"/>
      <c r="DX39" s="122"/>
      <c r="DY39" s="122"/>
      <c r="DZ39" s="277" t="s">
        <v>63</v>
      </c>
      <c r="EA39" s="277"/>
      <c r="EB39" s="277"/>
      <c r="EC39" s="1" t="s">
        <v>130</v>
      </c>
    </row>
    <row r="40" spans="44:136" s="8" customFormat="1" ht="12" customHeight="1">
      <c r="AR40" s="498" t="s">
        <v>131</v>
      </c>
      <c r="AS40" s="498"/>
      <c r="AT40" s="498"/>
      <c r="AU40" s="498"/>
      <c r="AV40" s="498"/>
      <c r="AW40" s="498"/>
      <c r="AX40" s="498"/>
      <c r="AY40" s="498"/>
      <c r="AZ40" s="498"/>
      <c r="BA40" s="498"/>
      <c r="BB40" s="498"/>
      <c r="BC40" s="498"/>
      <c r="BD40" s="498"/>
      <c r="BE40" s="498"/>
      <c r="BF40" s="498"/>
      <c r="BG40" s="498"/>
      <c r="BH40" s="498"/>
      <c r="BI40" s="498"/>
      <c r="BJ40" s="498"/>
      <c r="BK40" s="498"/>
      <c r="BL40" s="498"/>
      <c r="BM40" s="498"/>
      <c r="BN40" s="498"/>
      <c r="BO40" s="498"/>
      <c r="BP40" s="498"/>
      <c r="BQ40" s="498"/>
      <c r="BR40" s="498"/>
      <c r="BS40" s="498"/>
      <c r="BT40" s="498"/>
      <c r="DC40" s="499" t="s">
        <v>132</v>
      </c>
      <c r="DD40" s="499"/>
      <c r="DE40" s="499"/>
      <c r="DF40" s="499"/>
      <c r="DG40" s="499"/>
      <c r="DH40" s="499"/>
      <c r="DI40" s="499"/>
      <c r="DJ40" s="499"/>
      <c r="DK40" s="499"/>
      <c r="DL40" s="499"/>
      <c r="DM40" s="499"/>
      <c r="DN40" s="499"/>
      <c r="DO40" s="499"/>
      <c r="DP40" s="499"/>
      <c r="DQ40" s="499"/>
      <c r="DR40" s="499"/>
      <c r="DS40" s="499"/>
      <c r="DT40" s="499"/>
      <c r="DU40" s="499"/>
      <c r="DV40" s="499"/>
      <c r="DW40" s="499"/>
      <c r="DX40" s="499"/>
      <c r="DY40" s="499"/>
      <c r="DZ40" s="499"/>
      <c r="EA40" s="499"/>
      <c r="EB40" s="499"/>
      <c r="EC40" s="499"/>
      <c r="ED40" s="499"/>
      <c r="EE40" s="499"/>
      <c r="EF40" s="499"/>
    </row>
    <row r="41" ht="3" customHeight="1"/>
  </sheetData>
  <sheetProtection/>
  <mergeCells count="72">
    <mergeCell ref="AR40:BT40"/>
    <mergeCell ref="DC40:EF40"/>
    <mergeCell ref="AR37:BT37"/>
    <mergeCell ref="BW37:CZ37"/>
    <mergeCell ref="DC37:EF37"/>
    <mergeCell ref="AR39:BT39"/>
    <mergeCell ref="CE39:CZ39"/>
    <mergeCell ref="DE39:DH39"/>
    <mergeCell ref="DL39:DU39"/>
    <mergeCell ref="DV39:DY39"/>
    <mergeCell ref="DZ39:EB39"/>
    <mergeCell ref="CG3:DH3"/>
    <mergeCell ref="BV4:CF4"/>
    <mergeCell ref="CG4:DH4"/>
    <mergeCell ref="CG21:DH22"/>
    <mergeCell ref="BV21:CF22"/>
    <mergeCell ref="BV13:CF13"/>
    <mergeCell ref="CG13:DH13"/>
    <mergeCell ref="CG16:DH16"/>
    <mergeCell ref="CG17:DH18"/>
    <mergeCell ref="AF3:BU3"/>
    <mergeCell ref="A26:BZ26"/>
    <mergeCell ref="AF4:BU4"/>
    <mergeCell ref="BV3:CF3"/>
    <mergeCell ref="AG7:BU7"/>
    <mergeCell ref="AG8:BU8"/>
    <mergeCell ref="AG22:BU22"/>
    <mergeCell ref="BV17:CF18"/>
    <mergeCell ref="AG19:BU19"/>
    <mergeCell ref="BV15:CF15"/>
    <mergeCell ref="BV12:CF12"/>
    <mergeCell ref="CG12:DH12"/>
    <mergeCell ref="BV14:CF14"/>
    <mergeCell ref="CG7:DH8"/>
    <mergeCell ref="CG14:DH14"/>
    <mergeCell ref="CG9:DH11"/>
    <mergeCell ref="AG21:BU21"/>
    <mergeCell ref="AG11:BU11"/>
    <mergeCell ref="AG12:BU12"/>
    <mergeCell ref="AG13:BU13"/>
    <mergeCell ref="AG14:BU14"/>
    <mergeCell ref="AG15:BU15"/>
    <mergeCell ref="AG16:BU16"/>
    <mergeCell ref="AG17:BU17"/>
    <mergeCell ref="AG18:BU18"/>
    <mergeCell ref="CA26:CL26"/>
    <mergeCell ref="CG5:DH6"/>
    <mergeCell ref="AF1:DH1"/>
    <mergeCell ref="BV20:CF20"/>
    <mergeCell ref="CG20:DH20"/>
    <mergeCell ref="BV19:CF19"/>
    <mergeCell ref="BV16:CF16"/>
    <mergeCell ref="CG19:DH19"/>
    <mergeCell ref="AG20:BU20"/>
    <mergeCell ref="CG15:DH15"/>
    <mergeCell ref="AG9:BU9"/>
    <mergeCell ref="AG10:BU10"/>
    <mergeCell ref="AG6:BU6"/>
    <mergeCell ref="BV5:CF6"/>
    <mergeCell ref="AG5:BU5"/>
    <mergeCell ref="BV9:CF11"/>
    <mergeCell ref="BV7:CF8"/>
    <mergeCell ref="AR35:BT36"/>
    <mergeCell ref="BW35:CZ36"/>
    <mergeCell ref="DC35:EF36"/>
    <mergeCell ref="CM26:DV26"/>
    <mergeCell ref="A27:BZ27"/>
    <mergeCell ref="CA27:CL27"/>
    <mergeCell ref="CM27:DV27"/>
    <mergeCell ref="B28:BZ28"/>
    <mergeCell ref="CA28:CL28"/>
    <mergeCell ref="CM28:DV28"/>
  </mergeCells>
  <hyperlinks>
    <hyperlink ref="CE39" r:id="rId1" display="vketdou6@vtomske.ru"/>
  </hyperlinks>
  <printOptions/>
  <pageMargins left="1.3779527559055118" right="1.1811023622047245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G21"/>
  <sheetViews>
    <sheetView view="pageBreakPreview" zoomScaleSheetLayoutView="100" zoomScalePageLayoutView="0" workbookViewId="0" topLeftCell="A1">
      <selection activeCell="CU19" sqref="CU19:EG19"/>
    </sheetView>
  </sheetViews>
  <sheetFormatPr defaultColWidth="0.875" defaultRowHeight="12.75"/>
  <cols>
    <col min="1" max="16384" width="0.875" style="1" customWidth="1"/>
  </cols>
  <sheetData>
    <row r="1" spans="2:137" ht="15.75">
      <c r="B1" s="177" t="s">
        <v>391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  <c r="DD1" s="177"/>
      <c r="DE1" s="177"/>
      <c r="DF1" s="177"/>
      <c r="DG1" s="177"/>
      <c r="DH1" s="177"/>
      <c r="DI1" s="177"/>
      <c r="DJ1" s="177"/>
      <c r="DK1" s="177"/>
      <c r="DL1" s="177"/>
      <c r="DM1" s="177"/>
      <c r="DN1" s="177"/>
      <c r="DO1" s="177"/>
      <c r="DP1" s="177"/>
      <c r="DQ1" s="177"/>
      <c r="DR1" s="177"/>
      <c r="DS1" s="177"/>
      <c r="DT1" s="177"/>
      <c r="DU1" s="177"/>
      <c r="DV1" s="177"/>
      <c r="DW1" s="177"/>
      <c r="DX1" s="177"/>
      <c r="DY1" s="177"/>
      <c r="DZ1" s="177"/>
      <c r="EA1" s="177"/>
      <c r="EB1" s="177"/>
      <c r="EC1" s="177"/>
      <c r="ED1" s="177"/>
      <c r="EE1" s="177"/>
      <c r="EF1" s="177"/>
      <c r="EG1" s="32"/>
    </row>
    <row r="2" spans="1:137" ht="15" customHeight="1">
      <c r="A2" s="177" t="s">
        <v>323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7"/>
      <c r="CE2" s="177"/>
      <c r="CF2" s="177"/>
      <c r="CG2" s="177"/>
      <c r="CH2" s="177"/>
      <c r="CI2" s="177"/>
      <c r="CJ2" s="177"/>
      <c r="CK2" s="177"/>
      <c r="CL2" s="177"/>
      <c r="CM2" s="177"/>
      <c r="CN2" s="177"/>
      <c r="CO2" s="177"/>
      <c r="CP2" s="177"/>
      <c r="CQ2" s="177"/>
      <c r="CR2" s="177"/>
      <c r="CS2" s="177"/>
      <c r="CT2" s="177"/>
      <c r="CU2" s="177"/>
      <c r="CV2" s="177"/>
      <c r="CW2" s="177"/>
      <c r="CX2" s="177"/>
      <c r="CY2" s="177"/>
      <c r="CZ2" s="177"/>
      <c r="DA2" s="177"/>
      <c r="DB2" s="177"/>
      <c r="DC2" s="177"/>
      <c r="DD2" s="177"/>
      <c r="DE2" s="177"/>
      <c r="DF2" s="177"/>
      <c r="DG2" s="177"/>
      <c r="DH2" s="177"/>
      <c r="DI2" s="177"/>
      <c r="DJ2" s="177"/>
      <c r="DK2" s="177"/>
      <c r="DL2" s="177"/>
      <c r="DM2" s="177"/>
      <c r="DN2" s="177"/>
      <c r="DO2" s="177"/>
      <c r="DP2" s="177"/>
      <c r="DQ2" s="177"/>
      <c r="DR2" s="177"/>
      <c r="DS2" s="177"/>
      <c r="DT2" s="177"/>
      <c r="DU2" s="177"/>
      <c r="DV2" s="177"/>
      <c r="DW2" s="177"/>
      <c r="DX2" s="177"/>
      <c r="DY2" s="177"/>
      <c r="DZ2" s="177"/>
      <c r="EA2" s="177"/>
      <c r="EB2" s="177"/>
      <c r="EC2" s="177"/>
      <c r="ED2" s="177"/>
      <c r="EE2" s="177"/>
      <c r="EF2" s="177"/>
      <c r="EG2" s="177"/>
    </row>
    <row r="3" ht="12" customHeight="1"/>
    <row r="4" spans="1:137" ht="27" customHeight="1">
      <c r="A4" s="167" t="s">
        <v>126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8" t="s">
        <v>102</v>
      </c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 t="s">
        <v>14</v>
      </c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</row>
    <row r="5" spans="1:137" ht="12.75">
      <c r="A5" s="169">
        <v>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>
        <v>2</v>
      </c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>
        <v>3</v>
      </c>
      <c r="CV5" s="169"/>
      <c r="CW5" s="169"/>
      <c r="CX5" s="169"/>
      <c r="CY5" s="169"/>
      <c r="CZ5" s="169"/>
      <c r="DA5" s="169"/>
      <c r="DB5" s="169"/>
      <c r="DC5" s="169"/>
      <c r="DD5" s="169"/>
      <c r="DE5" s="169"/>
      <c r="DF5" s="169"/>
      <c r="DG5" s="169"/>
      <c r="DH5" s="169"/>
      <c r="DI5" s="169"/>
      <c r="DJ5" s="169"/>
      <c r="DK5" s="169"/>
      <c r="DL5" s="169"/>
      <c r="DM5" s="169"/>
      <c r="DN5" s="169"/>
      <c r="DO5" s="169"/>
      <c r="DP5" s="169"/>
      <c r="DQ5" s="169"/>
      <c r="DR5" s="169"/>
      <c r="DS5" s="169"/>
      <c r="DT5" s="169"/>
      <c r="DU5" s="169"/>
      <c r="DV5" s="169"/>
      <c r="DW5" s="169"/>
      <c r="DX5" s="169"/>
      <c r="DY5" s="169"/>
      <c r="DZ5" s="169"/>
      <c r="EA5" s="169"/>
      <c r="EB5" s="169"/>
      <c r="EC5" s="169"/>
      <c r="ED5" s="169"/>
      <c r="EE5" s="169"/>
      <c r="EF5" s="169"/>
      <c r="EG5" s="169"/>
    </row>
    <row r="6" spans="1:137" ht="12.75">
      <c r="A6" s="31"/>
      <c r="B6" s="170" t="s">
        <v>327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</row>
    <row r="7" spans="1:137" ht="12.75">
      <c r="A7" s="31"/>
      <c r="B7" s="174" t="s">
        <v>324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2" t="s">
        <v>15</v>
      </c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6">
        <v>1</v>
      </c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</row>
    <row r="8" spans="1:137" ht="12.75" customHeight="1">
      <c r="A8" s="31"/>
      <c r="B8" s="174" t="s">
        <v>325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2" t="s">
        <v>16</v>
      </c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6">
        <v>0</v>
      </c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6"/>
      <c r="DK8" s="176"/>
      <c r="DL8" s="176"/>
      <c r="DM8" s="176"/>
      <c r="DN8" s="176"/>
      <c r="DO8" s="176"/>
      <c r="DP8" s="176"/>
      <c r="DQ8" s="176"/>
      <c r="DR8" s="176"/>
      <c r="DS8" s="176"/>
      <c r="DT8" s="176"/>
      <c r="DU8" s="176"/>
      <c r="DV8" s="176"/>
      <c r="DW8" s="176"/>
      <c r="DX8" s="176"/>
      <c r="DY8" s="176"/>
      <c r="DZ8" s="176"/>
      <c r="EA8" s="176"/>
      <c r="EB8" s="176"/>
      <c r="EC8" s="176"/>
      <c r="ED8" s="176"/>
      <c r="EE8" s="176"/>
      <c r="EF8" s="176"/>
      <c r="EG8" s="176"/>
    </row>
    <row r="9" spans="1:137" ht="12.75">
      <c r="A9" s="31"/>
      <c r="B9" s="170" t="s">
        <v>326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/>
      <c r="EA9" s="176"/>
      <c r="EB9" s="176"/>
      <c r="EC9" s="176"/>
      <c r="ED9" s="176"/>
      <c r="EE9" s="176"/>
      <c r="EF9" s="176"/>
      <c r="EG9" s="176"/>
    </row>
    <row r="10" spans="1:137" ht="12.75">
      <c r="A10" s="31"/>
      <c r="B10" s="174" t="s">
        <v>26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72" t="s">
        <v>17</v>
      </c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6">
        <v>1</v>
      </c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6"/>
      <c r="DX10" s="176"/>
      <c r="DY10" s="176"/>
      <c r="DZ10" s="176"/>
      <c r="EA10" s="176"/>
      <c r="EB10" s="176"/>
      <c r="EC10" s="176"/>
      <c r="ED10" s="176"/>
      <c r="EE10" s="176"/>
      <c r="EF10" s="176"/>
      <c r="EG10" s="176"/>
    </row>
    <row r="11" spans="1:137" ht="12.75">
      <c r="A11" s="31"/>
      <c r="B11" s="174" t="s">
        <v>175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2" t="s">
        <v>18</v>
      </c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6">
        <v>0</v>
      </c>
      <c r="CV11" s="176"/>
      <c r="CW11" s="176"/>
      <c r="CX11" s="176"/>
      <c r="CY11" s="176"/>
      <c r="CZ11" s="176"/>
      <c r="DA11" s="176"/>
      <c r="DB11" s="176"/>
      <c r="DC11" s="176"/>
      <c r="DD11" s="176"/>
      <c r="DE11" s="176"/>
      <c r="DF11" s="176"/>
      <c r="DG11" s="176"/>
      <c r="DH11" s="176"/>
      <c r="DI11" s="176"/>
      <c r="DJ11" s="176"/>
      <c r="DK11" s="176"/>
      <c r="DL11" s="176"/>
      <c r="DM11" s="176"/>
      <c r="DN11" s="176"/>
      <c r="DO11" s="176"/>
      <c r="DP11" s="176"/>
      <c r="DQ11" s="176"/>
      <c r="DR11" s="176"/>
      <c r="DS11" s="176"/>
      <c r="DT11" s="176"/>
      <c r="DU11" s="176"/>
      <c r="DV11" s="176"/>
      <c r="DW11" s="176"/>
      <c r="DX11" s="176"/>
      <c r="DY11" s="176"/>
      <c r="DZ11" s="176"/>
      <c r="EA11" s="176"/>
      <c r="EB11" s="176"/>
      <c r="EC11" s="176"/>
      <c r="ED11" s="176"/>
      <c r="EE11" s="176"/>
      <c r="EF11" s="176"/>
      <c r="EG11" s="176"/>
    </row>
    <row r="12" spans="1:137" ht="12.75">
      <c r="A12" s="31"/>
      <c r="B12" s="174" t="s">
        <v>176</v>
      </c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2" t="s">
        <v>19</v>
      </c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6">
        <v>0</v>
      </c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6"/>
      <c r="DK12" s="176"/>
      <c r="DL12" s="176"/>
      <c r="DM12" s="176"/>
      <c r="DN12" s="176"/>
      <c r="DO12" s="176"/>
      <c r="DP12" s="176"/>
      <c r="DQ12" s="176"/>
      <c r="DR12" s="176"/>
      <c r="DS12" s="176"/>
      <c r="DT12" s="176"/>
      <c r="DU12" s="176"/>
      <c r="DV12" s="176"/>
      <c r="DW12" s="176"/>
      <c r="DX12" s="176"/>
      <c r="DY12" s="176"/>
      <c r="DZ12" s="176"/>
      <c r="EA12" s="176"/>
      <c r="EB12" s="176"/>
      <c r="EC12" s="176"/>
      <c r="ED12" s="176"/>
      <c r="EE12" s="176"/>
      <c r="EF12" s="176"/>
      <c r="EG12" s="176"/>
    </row>
    <row r="13" spans="1:137" ht="25.5" customHeight="1">
      <c r="A13" s="31"/>
      <c r="B13" s="174" t="s">
        <v>177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2" t="s">
        <v>20</v>
      </c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6">
        <v>0</v>
      </c>
      <c r="CV13" s="176"/>
      <c r="CW13" s="176"/>
      <c r="CX13" s="176"/>
      <c r="CY13" s="176"/>
      <c r="CZ13" s="176"/>
      <c r="DA13" s="176"/>
      <c r="DB13" s="176"/>
      <c r="DC13" s="176"/>
      <c r="DD13" s="176"/>
      <c r="DE13" s="176"/>
      <c r="DF13" s="176"/>
      <c r="DG13" s="176"/>
      <c r="DH13" s="176"/>
      <c r="DI13" s="176"/>
      <c r="DJ13" s="176"/>
      <c r="DK13" s="176"/>
      <c r="DL13" s="176"/>
      <c r="DM13" s="176"/>
      <c r="DN13" s="176"/>
      <c r="DO13" s="176"/>
      <c r="DP13" s="176"/>
      <c r="DQ13" s="176"/>
      <c r="DR13" s="176"/>
      <c r="DS13" s="176"/>
      <c r="DT13" s="176"/>
      <c r="DU13" s="176"/>
      <c r="DV13" s="176"/>
      <c r="DW13" s="176"/>
      <c r="DX13" s="176"/>
      <c r="DY13" s="176"/>
      <c r="DZ13" s="176"/>
      <c r="EA13" s="176"/>
      <c r="EB13" s="176"/>
      <c r="EC13" s="176"/>
      <c r="ED13" s="176"/>
      <c r="EE13" s="176"/>
      <c r="EF13" s="176"/>
      <c r="EG13" s="176"/>
    </row>
    <row r="14" spans="1:137" ht="12.75" customHeight="1">
      <c r="A14" s="31"/>
      <c r="B14" s="174" t="s">
        <v>33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2" t="s">
        <v>21</v>
      </c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6">
        <v>0</v>
      </c>
      <c r="CV14" s="176"/>
      <c r="CW14" s="176"/>
      <c r="CX14" s="176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  <c r="DI14" s="176"/>
      <c r="DJ14" s="176"/>
      <c r="DK14" s="176"/>
      <c r="DL14" s="176"/>
      <c r="DM14" s="176"/>
      <c r="DN14" s="176"/>
      <c r="DO14" s="176"/>
      <c r="DP14" s="176"/>
      <c r="DQ14" s="176"/>
      <c r="DR14" s="176"/>
      <c r="DS14" s="176"/>
      <c r="DT14" s="176"/>
      <c r="DU14" s="176"/>
      <c r="DV14" s="176"/>
      <c r="DW14" s="176"/>
      <c r="DX14" s="176"/>
      <c r="DY14" s="176"/>
      <c r="DZ14" s="176"/>
      <c r="EA14" s="176"/>
      <c r="EB14" s="176"/>
      <c r="EC14" s="176"/>
      <c r="ED14" s="176"/>
      <c r="EE14" s="176"/>
      <c r="EF14" s="176"/>
      <c r="EG14" s="176"/>
    </row>
    <row r="15" spans="1:137" ht="12.75" customHeight="1">
      <c r="A15" s="31"/>
      <c r="B15" s="174" t="s">
        <v>27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2" t="s">
        <v>22</v>
      </c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6">
        <v>0</v>
      </c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6"/>
      <c r="DX15" s="176"/>
      <c r="DY15" s="176"/>
      <c r="DZ15" s="176"/>
      <c r="EA15" s="176"/>
      <c r="EB15" s="176"/>
      <c r="EC15" s="176"/>
      <c r="ED15" s="176"/>
      <c r="EE15" s="176"/>
      <c r="EF15" s="176"/>
      <c r="EG15" s="176"/>
    </row>
    <row r="16" spans="1:137" ht="12.75" customHeight="1">
      <c r="A16" s="31"/>
      <c r="B16" s="174" t="s">
        <v>28</v>
      </c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2" t="s">
        <v>23</v>
      </c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6">
        <v>0</v>
      </c>
      <c r="CV16" s="176"/>
      <c r="CW16" s="176"/>
      <c r="CX16" s="176"/>
      <c r="CY16" s="176"/>
      <c r="CZ16" s="176"/>
      <c r="DA16" s="176"/>
      <c r="DB16" s="176"/>
      <c r="DC16" s="176"/>
      <c r="DD16" s="176"/>
      <c r="DE16" s="176"/>
      <c r="DF16" s="176"/>
      <c r="DG16" s="176"/>
      <c r="DH16" s="176"/>
      <c r="DI16" s="176"/>
      <c r="DJ16" s="176"/>
      <c r="DK16" s="176"/>
      <c r="DL16" s="176"/>
      <c r="DM16" s="176"/>
      <c r="DN16" s="176"/>
      <c r="DO16" s="176"/>
      <c r="DP16" s="176"/>
      <c r="DQ16" s="176"/>
      <c r="DR16" s="176"/>
      <c r="DS16" s="176"/>
      <c r="DT16" s="176"/>
      <c r="DU16" s="176"/>
      <c r="DV16" s="176"/>
      <c r="DW16" s="176"/>
      <c r="DX16" s="176"/>
      <c r="DY16" s="176"/>
      <c r="DZ16" s="176"/>
      <c r="EA16" s="176"/>
      <c r="EB16" s="176"/>
      <c r="EC16" s="176"/>
      <c r="ED16" s="176"/>
      <c r="EE16" s="176"/>
      <c r="EF16" s="176"/>
      <c r="EG16" s="176"/>
    </row>
    <row r="17" spans="1:137" ht="12.75" customHeight="1">
      <c r="A17" s="31"/>
      <c r="B17" s="174" t="s">
        <v>29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2" t="s">
        <v>24</v>
      </c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6">
        <v>0</v>
      </c>
      <c r="CV17" s="176"/>
      <c r="CW17" s="176"/>
      <c r="CX17" s="176"/>
      <c r="CY17" s="176"/>
      <c r="CZ17" s="176"/>
      <c r="DA17" s="176"/>
      <c r="DB17" s="176"/>
      <c r="DC17" s="176"/>
      <c r="DD17" s="176"/>
      <c r="DE17" s="176"/>
      <c r="DF17" s="176"/>
      <c r="DG17" s="176"/>
      <c r="DH17" s="176"/>
      <c r="DI17" s="176"/>
      <c r="DJ17" s="176"/>
      <c r="DK17" s="176"/>
      <c r="DL17" s="176"/>
      <c r="DM17" s="176"/>
      <c r="DN17" s="176"/>
      <c r="DO17" s="176"/>
      <c r="DP17" s="176"/>
      <c r="DQ17" s="176"/>
      <c r="DR17" s="176"/>
      <c r="DS17" s="176"/>
      <c r="DT17" s="176"/>
      <c r="DU17" s="176"/>
      <c r="DV17" s="176"/>
      <c r="DW17" s="176"/>
      <c r="DX17" s="176"/>
      <c r="DY17" s="176"/>
      <c r="DZ17" s="176"/>
      <c r="EA17" s="176"/>
      <c r="EB17" s="176"/>
      <c r="EC17" s="176"/>
      <c r="ED17" s="176"/>
      <c r="EE17" s="176"/>
      <c r="EF17" s="176"/>
      <c r="EG17" s="176"/>
    </row>
    <row r="18" spans="1:137" ht="12.75">
      <c r="A18" s="31"/>
      <c r="B18" s="170" t="s">
        <v>392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6">
        <v>0</v>
      </c>
      <c r="CV18" s="176"/>
      <c r="CW18" s="176"/>
      <c r="CX18" s="176"/>
      <c r="CY18" s="176"/>
      <c r="CZ18" s="176"/>
      <c r="DA18" s="176"/>
      <c r="DB18" s="176"/>
      <c r="DC18" s="176"/>
      <c r="DD18" s="176"/>
      <c r="DE18" s="176"/>
      <c r="DF18" s="176"/>
      <c r="DG18" s="176"/>
      <c r="DH18" s="176"/>
      <c r="DI18" s="176"/>
      <c r="DJ18" s="176"/>
      <c r="DK18" s="176"/>
      <c r="DL18" s="176"/>
      <c r="DM18" s="176"/>
      <c r="DN18" s="176"/>
      <c r="DO18" s="176"/>
      <c r="DP18" s="176"/>
      <c r="DQ18" s="176"/>
      <c r="DR18" s="176"/>
      <c r="DS18" s="176"/>
      <c r="DT18" s="176"/>
      <c r="DU18" s="176"/>
      <c r="DV18" s="176"/>
      <c r="DW18" s="176"/>
      <c r="DX18" s="176"/>
      <c r="DY18" s="176"/>
      <c r="DZ18" s="176"/>
      <c r="EA18" s="176"/>
      <c r="EB18" s="176"/>
      <c r="EC18" s="176"/>
      <c r="ED18" s="176"/>
      <c r="EE18" s="176"/>
      <c r="EF18" s="176"/>
      <c r="EG18" s="176"/>
    </row>
    <row r="19" spans="1:137" ht="12.75">
      <c r="A19" s="31"/>
      <c r="B19" s="174" t="s">
        <v>30</v>
      </c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2" t="s">
        <v>25</v>
      </c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6">
        <v>0</v>
      </c>
      <c r="CV19" s="176"/>
      <c r="CW19" s="176"/>
      <c r="CX19" s="176"/>
      <c r="CY19" s="176"/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76"/>
      <c r="EF19" s="176"/>
      <c r="EG19" s="176"/>
    </row>
    <row r="20" spans="1:137" ht="12.75" customHeight="1">
      <c r="A20" s="31"/>
      <c r="B20" s="174" t="s">
        <v>31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2" t="s">
        <v>61</v>
      </c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6">
        <v>0</v>
      </c>
      <c r="CV20" s="176"/>
      <c r="CW20" s="176"/>
      <c r="CX20" s="176"/>
      <c r="CY20" s="176"/>
      <c r="CZ20" s="176"/>
      <c r="DA20" s="176"/>
      <c r="DB20" s="176"/>
      <c r="DC20" s="176"/>
      <c r="DD20" s="176"/>
      <c r="DE20" s="176"/>
      <c r="DF20" s="176"/>
      <c r="DG20" s="176"/>
      <c r="DH20" s="176"/>
      <c r="DI20" s="176"/>
      <c r="DJ20" s="176"/>
      <c r="DK20" s="176"/>
      <c r="DL20" s="176"/>
      <c r="DM20" s="176"/>
      <c r="DN20" s="176"/>
      <c r="DO20" s="176"/>
      <c r="DP20" s="176"/>
      <c r="DQ20" s="176"/>
      <c r="DR20" s="176"/>
      <c r="DS20" s="176"/>
      <c r="DT20" s="176"/>
      <c r="DU20" s="176"/>
      <c r="DV20" s="176"/>
      <c r="DW20" s="176"/>
      <c r="DX20" s="176"/>
      <c r="DY20" s="176"/>
      <c r="DZ20" s="176"/>
      <c r="EA20" s="176"/>
      <c r="EB20" s="176"/>
      <c r="EC20" s="176"/>
      <c r="ED20" s="176"/>
      <c r="EE20" s="176"/>
      <c r="EF20" s="176"/>
      <c r="EG20" s="176"/>
    </row>
    <row r="21" spans="1:137" ht="12.75" customHeight="1">
      <c r="A21" s="31"/>
      <c r="B21" s="174" t="s">
        <v>32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2" t="s">
        <v>62</v>
      </c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6">
        <v>0</v>
      </c>
      <c r="CV21" s="176"/>
      <c r="CW21" s="176"/>
      <c r="CX21" s="176"/>
      <c r="CY21" s="176"/>
      <c r="CZ21" s="176"/>
      <c r="DA21" s="176"/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6"/>
      <c r="DM21" s="176"/>
      <c r="DN21" s="176"/>
      <c r="DO21" s="176"/>
      <c r="DP21" s="176"/>
      <c r="DQ21" s="176"/>
      <c r="DR21" s="176"/>
      <c r="DS21" s="176"/>
      <c r="DT21" s="176"/>
      <c r="DU21" s="176"/>
      <c r="DV21" s="176"/>
      <c r="DW21" s="176"/>
      <c r="DX21" s="176"/>
      <c r="DY21" s="176"/>
      <c r="DZ21" s="176"/>
      <c r="EA21" s="176"/>
      <c r="EB21" s="176"/>
      <c r="EC21" s="176"/>
      <c r="ED21" s="176"/>
      <c r="EE21" s="176"/>
      <c r="EF21" s="176"/>
      <c r="EG21" s="176"/>
    </row>
  </sheetData>
  <sheetProtection/>
  <mergeCells count="56">
    <mergeCell ref="B1:EF1"/>
    <mergeCell ref="B12:CH12"/>
    <mergeCell ref="CI12:CT12"/>
    <mergeCell ref="CU12:EG12"/>
    <mergeCell ref="B8:CH8"/>
    <mergeCell ref="CI8:CT8"/>
    <mergeCell ref="CU8:EG8"/>
    <mergeCell ref="B9:CH9"/>
    <mergeCell ref="CI9:CT9"/>
    <mergeCell ref="CU9:EG9"/>
    <mergeCell ref="CI13:CT13"/>
    <mergeCell ref="B13:CH13"/>
    <mergeCell ref="CU13:EG13"/>
    <mergeCell ref="A2:EG2"/>
    <mergeCell ref="B10:CH10"/>
    <mergeCell ref="CI10:CT10"/>
    <mergeCell ref="CU10:EG10"/>
    <mergeCell ref="B11:CH11"/>
    <mergeCell ref="CI11:CT11"/>
    <mergeCell ref="CU11:EG11"/>
    <mergeCell ref="B21:CH21"/>
    <mergeCell ref="CI21:CT21"/>
    <mergeCell ref="CU21:EG21"/>
    <mergeCell ref="A5:CH5"/>
    <mergeCell ref="B19:CH19"/>
    <mergeCell ref="CI19:CT19"/>
    <mergeCell ref="B14:CH14"/>
    <mergeCell ref="B15:CH15"/>
    <mergeCell ref="B16:CH16"/>
    <mergeCell ref="CI15:CT15"/>
    <mergeCell ref="B18:CH18"/>
    <mergeCell ref="B20:CH20"/>
    <mergeCell ref="CI14:CT14"/>
    <mergeCell ref="CU19:EG19"/>
    <mergeCell ref="CU15:EG15"/>
    <mergeCell ref="CI16:CT16"/>
    <mergeCell ref="CU16:EG16"/>
    <mergeCell ref="CU14:EG14"/>
    <mergeCell ref="B7:CH7"/>
    <mergeCell ref="CI7:CT7"/>
    <mergeCell ref="CU7:EG7"/>
    <mergeCell ref="CI20:CT20"/>
    <mergeCell ref="CU20:EG20"/>
    <mergeCell ref="B17:CH17"/>
    <mergeCell ref="CI17:CT17"/>
    <mergeCell ref="CU17:EG17"/>
    <mergeCell ref="CI18:CT18"/>
    <mergeCell ref="CU18:EG18"/>
    <mergeCell ref="A4:CH4"/>
    <mergeCell ref="CI4:CT4"/>
    <mergeCell ref="CU4:EG4"/>
    <mergeCell ref="CI5:CT5"/>
    <mergeCell ref="CU5:EG5"/>
    <mergeCell ref="B6:CH6"/>
    <mergeCell ref="CI6:CT6"/>
    <mergeCell ref="CU6:EG6"/>
  </mergeCells>
  <printOptions/>
  <pageMargins left="1.3779527559055118" right="1.1023622047244095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G18"/>
  <sheetViews>
    <sheetView tabSelected="1" view="pageBreakPreview" zoomScaleSheetLayoutView="100" zoomScalePageLayoutView="0" workbookViewId="0" topLeftCell="A1">
      <selection activeCell="AK26" sqref="AK26"/>
    </sheetView>
  </sheetViews>
  <sheetFormatPr defaultColWidth="0.875" defaultRowHeight="12.75"/>
  <cols>
    <col min="1" max="16384" width="0.875" style="1" customWidth="1"/>
  </cols>
  <sheetData>
    <row r="1" spans="2:137" ht="15.75">
      <c r="B1" s="177" t="s">
        <v>328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  <c r="DD1" s="177"/>
      <c r="DE1" s="177"/>
      <c r="DF1" s="177"/>
      <c r="DG1" s="177"/>
      <c r="DH1" s="177"/>
      <c r="DI1" s="177"/>
      <c r="DJ1" s="177"/>
      <c r="DK1" s="177"/>
      <c r="DL1" s="177"/>
      <c r="DM1" s="177"/>
      <c r="DN1" s="177"/>
      <c r="DO1" s="177"/>
      <c r="DP1" s="177"/>
      <c r="DQ1" s="177"/>
      <c r="DR1" s="177"/>
      <c r="DS1" s="177"/>
      <c r="DT1" s="177"/>
      <c r="DU1" s="177"/>
      <c r="DV1" s="177"/>
      <c r="DW1" s="177"/>
      <c r="DX1" s="177"/>
      <c r="DY1" s="177"/>
      <c r="DZ1" s="177"/>
      <c r="EA1" s="177"/>
      <c r="EB1" s="177"/>
      <c r="EC1" s="177"/>
      <c r="ED1" s="177"/>
      <c r="EE1" s="177"/>
      <c r="EF1" s="177"/>
      <c r="EG1" s="32"/>
    </row>
    <row r="3" spans="1:137" ht="27" customHeight="1">
      <c r="A3" s="167" t="s">
        <v>126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8" t="s">
        <v>102</v>
      </c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 t="s">
        <v>14</v>
      </c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</row>
    <row r="4" spans="1:137" ht="12.75">
      <c r="A4" s="169">
        <v>1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>
        <v>2</v>
      </c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79">
        <v>3</v>
      </c>
      <c r="CV4" s="179"/>
      <c r="CW4" s="179"/>
      <c r="CX4" s="179"/>
      <c r="CY4" s="179"/>
      <c r="CZ4" s="179"/>
      <c r="DA4" s="179"/>
      <c r="DB4" s="179"/>
      <c r="DC4" s="179"/>
      <c r="DD4" s="179"/>
      <c r="DE4" s="179"/>
      <c r="DF4" s="179"/>
      <c r="DG4" s="179"/>
      <c r="DH4" s="179"/>
      <c r="DI4" s="179"/>
      <c r="DJ4" s="179"/>
      <c r="DK4" s="179"/>
      <c r="DL4" s="179"/>
      <c r="DM4" s="179"/>
      <c r="DN4" s="179"/>
      <c r="DO4" s="179"/>
      <c r="DP4" s="179"/>
      <c r="DQ4" s="179"/>
      <c r="DR4" s="179"/>
      <c r="DS4" s="179"/>
      <c r="DT4" s="179"/>
      <c r="DU4" s="179"/>
      <c r="DV4" s="179"/>
      <c r="DW4" s="179"/>
      <c r="DX4" s="179"/>
      <c r="DY4" s="179"/>
      <c r="DZ4" s="179"/>
      <c r="EA4" s="179"/>
      <c r="EB4" s="179"/>
      <c r="EC4" s="179"/>
      <c r="ED4" s="179"/>
      <c r="EE4" s="179"/>
      <c r="EF4" s="179"/>
      <c r="EG4" s="179"/>
    </row>
    <row r="5" spans="1:137" ht="12.75">
      <c r="A5" s="31"/>
      <c r="B5" s="170" t="s">
        <v>329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2" t="s">
        <v>15</v>
      </c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6">
        <v>1</v>
      </c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</row>
    <row r="6" spans="1:137" ht="25.5" customHeight="1">
      <c r="A6" s="31"/>
      <c r="B6" s="170" t="s">
        <v>330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2" t="s">
        <v>16</v>
      </c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6">
        <v>0</v>
      </c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</row>
    <row r="7" spans="1:137" ht="12.75" customHeight="1">
      <c r="A7" s="31"/>
      <c r="B7" s="170" t="s">
        <v>331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2" t="s">
        <v>17</v>
      </c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6">
        <v>0</v>
      </c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</row>
    <row r="8" spans="1:137" ht="25.5" customHeight="1">
      <c r="A8" s="31"/>
      <c r="B8" s="170" t="s">
        <v>332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2" t="s">
        <v>18</v>
      </c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6">
        <v>0</v>
      </c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6"/>
      <c r="DK8" s="176"/>
      <c r="DL8" s="176"/>
      <c r="DM8" s="176"/>
      <c r="DN8" s="176"/>
      <c r="DO8" s="176"/>
      <c r="DP8" s="176"/>
      <c r="DQ8" s="176"/>
      <c r="DR8" s="176"/>
      <c r="DS8" s="176"/>
      <c r="DT8" s="176"/>
      <c r="DU8" s="176"/>
      <c r="DV8" s="176"/>
      <c r="DW8" s="176"/>
      <c r="DX8" s="176"/>
      <c r="DY8" s="176"/>
      <c r="DZ8" s="176"/>
      <c r="EA8" s="176"/>
      <c r="EB8" s="176"/>
      <c r="EC8" s="176"/>
      <c r="ED8" s="176"/>
      <c r="EE8" s="176"/>
      <c r="EF8" s="176"/>
      <c r="EG8" s="176"/>
    </row>
    <row r="9" ht="30.75" customHeight="1"/>
    <row r="10" spans="1:137" s="79" customFormat="1" ht="15.75">
      <c r="A10" s="177" t="s">
        <v>216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  <c r="DQ10" s="177"/>
      <c r="DR10" s="177"/>
      <c r="DS10" s="177"/>
      <c r="DT10" s="177"/>
      <c r="DU10" s="177"/>
      <c r="DV10" s="177"/>
      <c r="DW10" s="177"/>
      <c r="DX10" s="177"/>
      <c r="DY10" s="177"/>
      <c r="DZ10" s="177"/>
      <c r="EA10" s="177"/>
      <c r="EB10" s="177"/>
      <c r="EC10" s="177"/>
      <c r="ED10" s="177"/>
      <c r="EE10" s="177"/>
      <c r="EF10" s="177"/>
      <c r="EG10" s="177"/>
    </row>
    <row r="12" spans="1:137" ht="27" customHeight="1">
      <c r="A12" s="167" t="s">
        <v>126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8" t="s">
        <v>102</v>
      </c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8" t="s">
        <v>217</v>
      </c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</row>
    <row r="13" spans="1:137" ht="12.75">
      <c r="A13" s="169">
        <v>1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>
        <v>2</v>
      </c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>
        <v>3</v>
      </c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  <c r="DL13" s="169"/>
      <c r="DM13" s="169"/>
      <c r="DN13" s="169"/>
      <c r="DO13" s="169"/>
      <c r="DP13" s="169"/>
      <c r="DQ13" s="169"/>
      <c r="DR13" s="169"/>
      <c r="DS13" s="169"/>
      <c r="DT13" s="169"/>
      <c r="DU13" s="169"/>
      <c r="DV13" s="169"/>
      <c r="DW13" s="169"/>
      <c r="DX13" s="169"/>
      <c r="DY13" s="169"/>
      <c r="DZ13" s="169"/>
      <c r="EA13" s="169"/>
      <c r="EB13" s="169"/>
      <c r="EC13" s="169"/>
      <c r="ED13" s="169"/>
      <c r="EE13" s="169"/>
      <c r="EF13" s="169"/>
      <c r="EG13" s="169"/>
    </row>
    <row r="14" spans="1:137" ht="12.75">
      <c r="A14" s="31"/>
      <c r="B14" s="170" t="s">
        <v>235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2" t="s">
        <v>15</v>
      </c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8" t="s">
        <v>54</v>
      </c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8"/>
      <c r="DP14" s="178"/>
      <c r="DQ14" s="178"/>
      <c r="DR14" s="178"/>
      <c r="DS14" s="178"/>
      <c r="DT14" s="178"/>
      <c r="DU14" s="178"/>
      <c r="DV14" s="178"/>
      <c r="DW14" s="178"/>
      <c r="DX14" s="178"/>
      <c r="DY14" s="178"/>
      <c r="DZ14" s="178"/>
      <c r="EA14" s="178"/>
      <c r="EB14" s="178"/>
      <c r="EC14" s="178"/>
      <c r="ED14" s="178"/>
      <c r="EE14" s="178"/>
      <c r="EF14" s="178"/>
      <c r="EG14" s="178"/>
    </row>
    <row r="15" spans="1:137" ht="12.75">
      <c r="A15" s="31"/>
      <c r="B15" s="170" t="s">
        <v>218</v>
      </c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2" t="s">
        <v>16</v>
      </c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8" t="s">
        <v>410</v>
      </c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78"/>
      <c r="DG15" s="178"/>
      <c r="DH15" s="178"/>
      <c r="DI15" s="178"/>
      <c r="DJ15" s="178"/>
      <c r="DK15" s="178"/>
      <c r="DL15" s="178"/>
      <c r="DM15" s="178"/>
      <c r="DN15" s="178"/>
      <c r="DO15" s="178"/>
      <c r="DP15" s="178"/>
      <c r="DQ15" s="178"/>
      <c r="DR15" s="178"/>
      <c r="DS15" s="178"/>
      <c r="DT15" s="178"/>
      <c r="DU15" s="178"/>
      <c r="DV15" s="178"/>
      <c r="DW15" s="178"/>
      <c r="DX15" s="178"/>
      <c r="DY15" s="178"/>
      <c r="DZ15" s="178"/>
      <c r="EA15" s="178"/>
      <c r="EB15" s="178"/>
      <c r="EC15" s="178"/>
      <c r="ED15" s="178"/>
      <c r="EE15" s="178"/>
      <c r="EF15" s="178"/>
      <c r="EG15" s="178"/>
    </row>
    <row r="16" spans="1:137" ht="12.75">
      <c r="A16" s="31"/>
      <c r="B16" s="170" t="s">
        <v>236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2" t="s">
        <v>17</v>
      </c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8" t="s">
        <v>410</v>
      </c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178"/>
      <c r="DG16" s="178"/>
      <c r="DH16" s="178"/>
      <c r="DI16" s="178"/>
      <c r="DJ16" s="178"/>
      <c r="DK16" s="178"/>
      <c r="DL16" s="178"/>
      <c r="DM16" s="178"/>
      <c r="DN16" s="178"/>
      <c r="DO16" s="178"/>
      <c r="DP16" s="178"/>
      <c r="DQ16" s="178"/>
      <c r="DR16" s="178"/>
      <c r="DS16" s="178"/>
      <c r="DT16" s="178"/>
      <c r="DU16" s="178"/>
      <c r="DV16" s="178"/>
      <c r="DW16" s="178"/>
      <c r="DX16" s="178"/>
      <c r="DY16" s="178"/>
      <c r="DZ16" s="178"/>
      <c r="EA16" s="178"/>
      <c r="EB16" s="178"/>
      <c r="EC16" s="178"/>
      <c r="ED16" s="178"/>
      <c r="EE16" s="178"/>
      <c r="EF16" s="178"/>
      <c r="EG16" s="178"/>
    </row>
    <row r="17" spans="1:137" ht="12.75">
      <c r="A17" s="31"/>
      <c r="B17" s="170" t="s">
        <v>219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2" t="s">
        <v>18</v>
      </c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8" t="s">
        <v>54</v>
      </c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178"/>
      <c r="DG17" s="178"/>
      <c r="DH17" s="178"/>
      <c r="DI17" s="178"/>
      <c r="DJ17" s="178"/>
      <c r="DK17" s="178"/>
      <c r="DL17" s="178"/>
      <c r="DM17" s="178"/>
      <c r="DN17" s="178"/>
      <c r="DO17" s="178"/>
      <c r="DP17" s="178"/>
      <c r="DQ17" s="178"/>
      <c r="DR17" s="178"/>
      <c r="DS17" s="178"/>
      <c r="DT17" s="178"/>
      <c r="DU17" s="178"/>
      <c r="DV17" s="178"/>
      <c r="DW17" s="178"/>
      <c r="DX17" s="178"/>
      <c r="DY17" s="178"/>
      <c r="DZ17" s="178"/>
      <c r="EA17" s="178"/>
      <c r="EB17" s="178"/>
      <c r="EC17" s="178"/>
      <c r="ED17" s="178"/>
      <c r="EE17" s="178"/>
      <c r="EF17" s="178"/>
      <c r="EG17" s="178"/>
    </row>
    <row r="18" spans="1:137" ht="25.5" customHeight="1">
      <c r="A18" s="31"/>
      <c r="B18" s="170" t="s">
        <v>333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2" t="s">
        <v>19</v>
      </c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8" t="s">
        <v>54</v>
      </c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0"/>
      <c r="DI18" s="180"/>
      <c r="DJ18" s="180"/>
      <c r="DK18" s="180"/>
      <c r="DL18" s="180"/>
      <c r="DM18" s="180"/>
      <c r="DN18" s="180"/>
      <c r="DO18" s="180"/>
      <c r="DP18" s="180"/>
      <c r="DQ18" s="180"/>
      <c r="DR18" s="180"/>
      <c r="DS18" s="180"/>
      <c r="DT18" s="180"/>
      <c r="DU18" s="180"/>
      <c r="DV18" s="180"/>
      <c r="DW18" s="180"/>
      <c r="DX18" s="180"/>
      <c r="DY18" s="180"/>
      <c r="DZ18" s="180"/>
      <c r="EA18" s="180"/>
      <c r="EB18" s="180"/>
      <c r="EC18" s="180"/>
      <c r="ED18" s="180"/>
      <c r="EE18" s="180"/>
      <c r="EF18" s="180"/>
      <c r="EG18" s="180"/>
    </row>
  </sheetData>
  <sheetProtection/>
  <mergeCells count="41">
    <mergeCell ref="B1:EF1"/>
    <mergeCell ref="CI3:CT3"/>
    <mergeCell ref="B6:CH6"/>
    <mergeCell ref="CU7:EG7"/>
    <mergeCell ref="A10:EG10"/>
    <mergeCell ref="CF17:EG17"/>
    <mergeCell ref="A3:CH3"/>
    <mergeCell ref="BT16:CE16"/>
    <mergeCell ref="CU3:EG3"/>
    <mergeCell ref="A13:BS13"/>
    <mergeCell ref="CF15:EG15"/>
    <mergeCell ref="CI8:CT8"/>
    <mergeCell ref="B18:BS18"/>
    <mergeCell ref="BT18:CE18"/>
    <mergeCell ref="CF18:EG18"/>
    <mergeCell ref="A12:BS12"/>
    <mergeCell ref="BT12:CE12"/>
    <mergeCell ref="CF13:EG13"/>
    <mergeCell ref="B15:BS15"/>
    <mergeCell ref="B17:BS17"/>
    <mergeCell ref="BT17:CE17"/>
    <mergeCell ref="CU5:EG5"/>
    <mergeCell ref="B16:BS16"/>
    <mergeCell ref="CI7:CT7"/>
    <mergeCell ref="CF12:EG12"/>
    <mergeCell ref="CU6:EG6"/>
    <mergeCell ref="BT13:CE13"/>
    <mergeCell ref="CF16:EG16"/>
    <mergeCell ref="B14:BS14"/>
    <mergeCell ref="BT14:CE14"/>
    <mergeCell ref="B8:CH8"/>
    <mergeCell ref="B7:CH7"/>
    <mergeCell ref="CU8:EG8"/>
    <mergeCell ref="CI6:CT6"/>
    <mergeCell ref="CF14:EG14"/>
    <mergeCell ref="A4:CH4"/>
    <mergeCell ref="BT15:CE15"/>
    <mergeCell ref="CI4:CT4"/>
    <mergeCell ref="CU4:EG4"/>
    <mergeCell ref="B5:CH5"/>
    <mergeCell ref="CI5:CT5"/>
  </mergeCells>
  <printOptions/>
  <pageMargins left="1.3779527559055118" right="1.1023622047244095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D36"/>
  <sheetViews>
    <sheetView view="pageBreakPreview" zoomScaleSheetLayoutView="100" zoomScalePageLayoutView="0" workbookViewId="0" topLeftCell="A1">
      <selection activeCell="CM27" sqref="CM27:DD27"/>
    </sheetView>
  </sheetViews>
  <sheetFormatPr defaultColWidth="0.875" defaultRowHeight="12.75"/>
  <cols>
    <col min="1" max="16384" width="0.875" style="1" customWidth="1"/>
  </cols>
  <sheetData>
    <row r="1" spans="1:160" ht="15.75">
      <c r="A1" s="1" t="s">
        <v>411</v>
      </c>
      <c r="B1" s="177" t="s">
        <v>178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  <c r="DD1" s="177"/>
      <c r="DE1" s="177"/>
      <c r="DF1" s="177"/>
      <c r="DG1" s="177"/>
      <c r="DH1" s="177"/>
      <c r="DI1" s="177"/>
      <c r="DJ1" s="177"/>
      <c r="DK1" s="177"/>
      <c r="DL1" s="177"/>
      <c r="DM1" s="177"/>
      <c r="DN1" s="177"/>
      <c r="DO1" s="177"/>
      <c r="DP1" s="177"/>
      <c r="DQ1" s="177"/>
      <c r="DR1" s="177"/>
      <c r="DS1" s="177"/>
      <c r="DT1" s="177"/>
      <c r="DU1" s="177"/>
      <c r="DV1" s="177"/>
      <c r="DW1" s="177"/>
      <c r="DX1" s="177"/>
      <c r="DY1" s="177"/>
      <c r="DZ1" s="177"/>
      <c r="EA1" s="177"/>
      <c r="EB1" s="177"/>
      <c r="EC1" s="177"/>
      <c r="ED1" s="177"/>
      <c r="EE1" s="177"/>
      <c r="EF1" s="177"/>
      <c r="EG1" s="177"/>
      <c r="EH1" s="177"/>
      <c r="EI1" s="177"/>
      <c r="EJ1" s="177"/>
      <c r="EK1" s="177"/>
      <c r="EL1" s="177"/>
      <c r="EM1" s="177"/>
      <c r="EN1" s="177"/>
      <c r="EO1" s="177"/>
      <c r="EP1" s="177"/>
      <c r="EQ1" s="177"/>
      <c r="ER1" s="177"/>
      <c r="ES1" s="177"/>
      <c r="ET1" s="177"/>
      <c r="EU1" s="177"/>
      <c r="EV1" s="177"/>
      <c r="EW1" s="177"/>
      <c r="EX1" s="177"/>
      <c r="EY1" s="177"/>
      <c r="EZ1" s="177"/>
      <c r="FA1" s="177"/>
      <c r="FB1" s="177"/>
      <c r="FC1" s="177"/>
      <c r="FD1" s="32"/>
    </row>
    <row r="2" spans="1:160" ht="16.5" customHeight="1">
      <c r="A2" s="177" t="s">
        <v>179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7"/>
      <c r="CE2" s="177"/>
      <c r="CF2" s="177"/>
      <c r="CG2" s="177"/>
      <c r="CH2" s="177"/>
      <c r="CI2" s="177"/>
      <c r="CJ2" s="177"/>
      <c r="CK2" s="177"/>
      <c r="CL2" s="177"/>
      <c r="CM2" s="177"/>
      <c r="CN2" s="177"/>
      <c r="CO2" s="177"/>
      <c r="CP2" s="177"/>
      <c r="CQ2" s="177"/>
      <c r="CR2" s="177"/>
      <c r="CS2" s="177"/>
      <c r="CT2" s="177"/>
      <c r="CU2" s="177"/>
      <c r="CV2" s="177"/>
      <c r="CW2" s="177"/>
      <c r="CX2" s="177"/>
      <c r="CY2" s="177"/>
      <c r="CZ2" s="177"/>
      <c r="DA2" s="177"/>
      <c r="DB2" s="177"/>
      <c r="DC2" s="177"/>
      <c r="DD2" s="177"/>
      <c r="DE2" s="177"/>
      <c r="DF2" s="177"/>
      <c r="DG2" s="177"/>
      <c r="DH2" s="177"/>
      <c r="DI2" s="177"/>
      <c r="DJ2" s="177"/>
      <c r="DK2" s="177"/>
      <c r="DL2" s="177"/>
      <c r="DM2" s="177"/>
      <c r="DN2" s="177"/>
      <c r="DO2" s="177"/>
      <c r="DP2" s="177"/>
      <c r="DQ2" s="177"/>
      <c r="DR2" s="177"/>
      <c r="DS2" s="177"/>
      <c r="DT2" s="177"/>
      <c r="DU2" s="177"/>
      <c r="DV2" s="177"/>
      <c r="DW2" s="177"/>
      <c r="DX2" s="177"/>
      <c r="DY2" s="177"/>
      <c r="DZ2" s="177"/>
      <c r="EA2" s="177"/>
      <c r="EB2" s="177"/>
      <c r="EC2" s="177"/>
      <c r="ED2" s="177"/>
      <c r="EE2" s="177"/>
      <c r="EF2" s="177"/>
      <c r="EG2" s="177"/>
      <c r="EH2" s="177"/>
      <c r="EI2" s="177"/>
      <c r="EJ2" s="177"/>
      <c r="EK2" s="177"/>
      <c r="EL2" s="177"/>
      <c r="EM2" s="177"/>
      <c r="EN2" s="177"/>
      <c r="EO2" s="177"/>
      <c r="EP2" s="177"/>
      <c r="EQ2" s="177"/>
      <c r="ER2" s="177"/>
      <c r="ES2" s="177"/>
      <c r="ET2" s="177"/>
      <c r="EU2" s="177"/>
      <c r="EV2" s="177"/>
      <c r="EW2" s="177"/>
      <c r="EX2" s="177"/>
      <c r="EY2" s="177"/>
      <c r="EZ2" s="177"/>
      <c r="FA2" s="177"/>
      <c r="FB2" s="177"/>
      <c r="FC2" s="177"/>
      <c r="FD2" s="177"/>
    </row>
    <row r="3" s="69" customFormat="1" ht="12.75"/>
    <row r="4" ht="12.75">
      <c r="FD4" s="35" t="s">
        <v>290</v>
      </c>
    </row>
    <row r="5" spans="1:160" s="36" customFormat="1" ht="19.5" customHeight="1">
      <c r="A5" s="234" t="s">
        <v>162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4"/>
      <c r="AU5" s="234" t="s">
        <v>150</v>
      </c>
      <c r="AV5" s="235"/>
      <c r="AW5" s="235"/>
      <c r="AX5" s="235"/>
      <c r="AY5" s="235"/>
      <c r="AZ5" s="235"/>
      <c r="BA5" s="235"/>
      <c r="BB5" s="235"/>
      <c r="BC5" s="236"/>
      <c r="BD5" s="228" t="s">
        <v>180</v>
      </c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229"/>
      <c r="CQ5" s="229"/>
      <c r="CR5" s="229"/>
      <c r="CS5" s="229"/>
      <c r="CT5" s="229"/>
      <c r="CU5" s="229"/>
      <c r="CV5" s="229"/>
      <c r="CW5" s="229"/>
      <c r="CX5" s="229"/>
      <c r="CY5" s="229"/>
      <c r="CZ5" s="229"/>
      <c r="DA5" s="229"/>
      <c r="DB5" s="229"/>
      <c r="DC5" s="229"/>
      <c r="DD5" s="230"/>
      <c r="DE5" s="231" t="s">
        <v>151</v>
      </c>
      <c r="DF5" s="232"/>
      <c r="DG5" s="232"/>
      <c r="DH5" s="232"/>
      <c r="DI5" s="232"/>
      <c r="DJ5" s="232"/>
      <c r="DK5" s="232"/>
      <c r="DL5" s="232"/>
      <c r="DM5" s="232"/>
      <c r="DN5" s="232"/>
      <c r="DO5" s="232"/>
      <c r="DP5" s="232"/>
      <c r="DQ5" s="232"/>
      <c r="DR5" s="232"/>
      <c r="DS5" s="232"/>
      <c r="DT5" s="232"/>
      <c r="DU5" s="232"/>
      <c r="DV5" s="232"/>
      <c r="DW5" s="232"/>
      <c r="DX5" s="232"/>
      <c r="DY5" s="232"/>
      <c r="DZ5" s="232"/>
      <c r="EA5" s="232"/>
      <c r="EB5" s="232"/>
      <c r="EC5" s="232"/>
      <c r="ED5" s="232"/>
      <c r="EE5" s="232"/>
      <c r="EF5" s="232"/>
      <c r="EG5" s="232"/>
      <c r="EH5" s="232"/>
      <c r="EI5" s="232"/>
      <c r="EJ5" s="232"/>
      <c r="EK5" s="232"/>
      <c r="EL5" s="232"/>
      <c r="EM5" s="233"/>
      <c r="EN5" s="231" t="s">
        <v>237</v>
      </c>
      <c r="EO5" s="232"/>
      <c r="EP5" s="232"/>
      <c r="EQ5" s="232"/>
      <c r="ER5" s="232"/>
      <c r="ES5" s="232"/>
      <c r="ET5" s="232"/>
      <c r="EU5" s="232"/>
      <c r="EV5" s="232"/>
      <c r="EW5" s="232"/>
      <c r="EX5" s="232"/>
      <c r="EY5" s="232"/>
      <c r="EZ5" s="232"/>
      <c r="FA5" s="232"/>
      <c r="FB5" s="232"/>
      <c r="FC5" s="232"/>
      <c r="FD5" s="233"/>
    </row>
    <row r="6" spans="1:160" s="36" customFormat="1" ht="13.5" customHeight="1">
      <c r="A6" s="142"/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245"/>
      <c r="AT6" s="246"/>
      <c r="AU6" s="142"/>
      <c r="AV6" s="143"/>
      <c r="AW6" s="143"/>
      <c r="AX6" s="143"/>
      <c r="AY6" s="143"/>
      <c r="AZ6" s="143"/>
      <c r="BA6" s="143"/>
      <c r="BB6" s="143"/>
      <c r="BC6" s="250"/>
      <c r="BD6" s="237" t="s">
        <v>34</v>
      </c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9"/>
      <c r="BU6" s="232" t="s">
        <v>152</v>
      </c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2"/>
      <c r="CI6" s="232"/>
      <c r="CJ6" s="232"/>
      <c r="CK6" s="232"/>
      <c r="CL6" s="232"/>
      <c r="CM6" s="232"/>
      <c r="CN6" s="232"/>
      <c r="CO6" s="232"/>
      <c r="CP6" s="232"/>
      <c r="CQ6" s="232"/>
      <c r="CR6" s="232"/>
      <c r="CS6" s="232"/>
      <c r="CT6" s="232"/>
      <c r="CU6" s="232"/>
      <c r="CV6" s="232"/>
      <c r="CW6" s="232"/>
      <c r="CX6" s="232"/>
      <c r="CY6" s="232"/>
      <c r="CZ6" s="232"/>
      <c r="DA6" s="232"/>
      <c r="DB6" s="232"/>
      <c r="DC6" s="232"/>
      <c r="DD6" s="233"/>
      <c r="DE6" s="237" t="s">
        <v>34</v>
      </c>
      <c r="DF6" s="238"/>
      <c r="DG6" s="238"/>
      <c r="DH6" s="238"/>
      <c r="DI6" s="238"/>
      <c r="DJ6" s="238"/>
      <c r="DK6" s="238"/>
      <c r="DL6" s="238"/>
      <c r="DM6" s="238"/>
      <c r="DN6" s="238"/>
      <c r="DO6" s="238"/>
      <c r="DP6" s="238"/>
      <c r="DQ6" s="238"/>
      <c r="DR6" s="238"/>
      <c r="DS6" s="238"/>
      <c r="DT6" s="238"/>
      <c r="DU6" s="238"/>
      <c r="DV6" s="234" t="s">
        <v>406</v>
      </c>
      <c r="DW6" s="235"/>
      <c r="DX6" s="235"/>
      <c r="DY6" s="235"/>
      <c r="DZ6" s="235"/>
      <c r="EA6" s="235"/>
      <c r="EB6" s="235"/>
      <c r="EC6" s="235"/>
      <c r="ED6" s="235"/>
      <c r="EE6" s="235"/>
      <c r="EF6" s="235"/>
      <c r="EG6" s="235"/>
      <c r="EH6" s="235"/>
      <c r="EI6" s="235"/>
      <c r="EJ6" s="235"/>
      <c r="EK6" s="235"/>
      <c r="EL6" s="235"/>
      <c r="EM6" s="236"/>
      <c r="EN6" s="234" t="s">
        <v>34</v>
      </c>
      <c r="EO6" s="235"/>
      <c r="EP6" s="235"/>
      <c r="EQ6" s="235"/>
      <c r="ER6" s="235"/>
      <c r="ES6" s="235"/>
      <c r="ET6" s="235"/>
      <c r="EU6" s="235"/>
      <c r="EV6" s="235"/>
      <c r="EW6" s="235"/>
      <c r="EX6" s="235"/>
      <c r="EY6" s="235"/>
      <c r="EZ6" s="235"/>
      <c r="FA6" s="235"/>
      <c r="FB6" s="235"/>
      <c r="FC6" s="235"/>
      <c r="FD6" s="236"/>
    </row>
    <row r="7" spans="1:160" s="36" customFormat="1" ht="53.25" customHeight="1">
      <c r="A7" s="247"/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9"/>
      <c r="AU7" s="144"/>
      <c r="AV7" s="145"/>
      <c r="AW7" s="145"/>
      <c r="AX7" s="145"/>
      <c r="AY7" s="145"/>
      <c r="AZ7" s="145"/>
      <c r="BA7" s="145"/>
      <c r="BB7" s="145"/>
      <c r="BC7" s="146"/>
      <c r="BD7" s="240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1"/>
      <c r="BT7" s="242"/>
      <c r="BU7" s="229" t="s">
        <v>239</v>
      </c>
      <c r="BV7" s="232"/>
      <c r="BW7" s="232"/>
      <c r="BX7" s="232"/>
      <c r="BY7" s="232"/>
      <c r="BZ7" s="232"/>
      <c r="CA7" s="232"/>
      <c r="CB7" s="232"/>
      <c r="CC7" s="232"/>
      <c r="CD7" s="232"/>
      <c r="CE7" s="232"/>
      <c r="CF7" s="232"/>
      <c r="CG7" s="232"/>
      <c r="CH7" s="232"/>
      <c r="CI7" s="232"/>
      <c r="CJ7" s="232"/>
      <c r="CK7" s="232"/>
      <c r="CL7" s="233"/>
      <c r="CM7" s="228" t="s">
        <v>238</v>
      </c>
      <c r="CN7" s="232"/>
      <c r="CO7" s="232"/>
      <c r="CP7" s="232"/>
      <c r="CQ7" s="232"/>
      <c r="CR7" s="232"/>
      <c r="CS7" s="232"/>
      <c r="CT7" s="232"/>
      <c r="CU7" s="232"/>
      <c r="CV7" s="232"/>
      <c r="CW7" s="232"/>
      <c r="CX7" s="232"/>
      <c r="CY7" s="232"/>
      <c r="CZ7" s="232"/>
      <c r="DA7" s="232"/>
      <c r="DB7" s="232"/>
      <c r="DC7" s="232"/>
      <c r="DD7" s="233"/>
      <c r="DE7" s="240"/>
      <c r="DF7" s="241"/>
      <c r="DG7" s="241"/>
      <c r="DH7" s="241"/>
      <c r="DI7" s="241"/>
      <c r="DJ7" s="241"/>
      <c r="DK7" s="241"/>
      <c r="DL7" s="241"/>
      <c r="DM7" s="241"/>
      <c r="DN7" s="241"/>
      <c r="DO7" s="241"/>
      <c r="DP7" s="241"/>
      <c r="DQ7" s="241"/>
      <c r="DR7" s="241"/>
      <c r="DS7" s="241"/>
      <c r="DT7" s="241"/>
      <c r="DU7" s="241"/>
      <c r="DV7" s="144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6"/>
      <c r="EN7" s="144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6"/>
    </row>
    <row r="8" spans="1:160" s="53" customFormat="1" ht="12.75">
      <c r="A8" s="220">
        <v>1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2"/>
      <c r="AU8" s="220">
        <v>2</v>
      </c>
      <c r="AV8" s="221"/>
      <c r="AW8" s="221"/>
      <c r="AX8" s="221"/>
      <c r="AY8" s="221"/>
      <c r="AZ8" s="221"/>
      <c r="BA8" s="221"/>
      <c r="BB8" s="221"/>
      <c r="BC8" s="222"/>
      <c r="BD8" s="220">
        <v>3</v>
      </c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2"/>
      <c r="BU8" s="220">
        <v>4</v>
      </c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2"/>
      <c r="CM8" s="220">
        <v>5</v>
      </c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2"/>
      <c r="DE8" s="220">
        <v>6</v>
      </c>
      <c r="DF8" s="221"/>
      <c r="DG8" s="221"/>
      <c r="DH8" s="221"/>
      <c r="DI8" s="221"/>
      <c r="DJ8" s="221"/>
      <c r="DK8" s="221"/>
      <c r="DL8" s="221"/>
      <c r="DM8" s="221"/>
      <c r="DN8" s="221"/>
      <c r="DO8" s="221"/>
      <c r="DP8" s="221"/>
      <c r="DQ8" s="221"/>
      <c r="DR8" s="221"/>
      <c r="DS8" s="221"/>
      <c r="DT8" s="221"/>
      <c r="DU8" s="222"/>
      <c r="DV8" s="220">
        <v>7</v>
      </c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1"/>
      <c r="EI8" s="221"/>
      <c r="EJ8" s="221"/>
      <c r="EK8" s="221"/>
      <c r="EL8" s="221"/>
      <c r="EM8" s="222"/>
      <c r="EN8" s="220">
        <v>8</v>
      </c>
      <c r="EO8" s="221"/>
      <c r="EP8" s="221"/>
      <c r="EQ8" s="221"/>
      <c r="ER8" s="221"/>
      <c r="ES8" s="221"/>
      <c r="ET8" s="221"/>
      <c r="EU8" s="221"/>
      <c r="EV8" s="221"/>
      <c r="EW8" s="221"/>
      <c r="EX8" s="221"/>
      <c r="EY8" s="221"/>
      <c r="EZ8" s="221"/>
      <c r="FA8" s="221"/>
      <c r="FB8" s="221"/>
      <c r="FC8" s="221"/>
      <c r="FD8" s="222"/>
    </row>
    <row r="9" spans="1:160" s="13" customFormat="1" ht="13.5" customHeight="1">
      <c r="A9" s="31"/>
      <c r="B9" s="223" t="s">
        <v>292</v>
      </c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4"/>
      <c r="AU9" s="225" t="s">
        <v>15</v>
      </c>
      <c r="AV9" s="226"/>
      <c r="AW9" s="226"/>
      <c r="AX9" s="226"/>
      <c r="AY9" s="226"/>
      <c r="AZ9" s="226"/>
      <c r="BA9" s="226"/>
      <c r="BB9" s="226"/>
      <c r="BC9" s="227"/>
      <c r="BD9" s="197">
        <v>542</v>
      </c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9"/>
      <c r="BU9" s="197">
        <v>438</v>
      </c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9"/>
      <c r="CM9" s="197">
        <v>2</v>
      </c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9"/>
      <c r="DE9" s="197">
        <v>26</v>
      </c>
      <c r="DF9" s="198"/>
      <c r="DG9" s="198"/>
      <c r="DH9" s="198"/>
      <c r="DI9" s="198"/>
      <c r="DJ9" s="198"/>
      <c r="DK9" s="198"/>
      <c r="DL9" s="198"/>
      <c r="DM9" s="198"/>
      <c r="DN9" s="198"/>
      <c r="DO9" s="198"/>
      <c r="DP9" s="198"/>
      <c r="DQ9" s="198"/>
      <c r="DR9" s="198"/>
      <c r="DS9" s="198"/>
      <c r="DT9" s="198"/>
      <c r="DU9" s="199"/>
      <c r="DV9" s="197">
        <v>19</v>
      </c>
      <c r="DW9" s="198"/>
      <c r="DX9" s="198"/>
      <c r="DY9" s="198"/>
      <c r="DZ9" s="198"/>
      <c r="EA9" s="198"/>
      <c r="EB9" s="198"/>
      <c r="EC9" s="198"/>
      <c r="ED9" s="198"/>
      <c r="EE9" s="198"/>
      <c r="EF9" s="198"/>
      <c r="EG9" s="198"/>
      <c r="EH9" s="198"/>
      <c r="EI9" s="198"/>
      <c r="EJ9" s="198"/>
      <c r="EK9" s="198"/>
      <c r="EL9" s="198"/>
      <c r="EM9" s="199"/>
      <c r="EN9" s="197">
        <v>510</v>
      </c>
      <c r="EO9" s="198"/>
      <c r="EP9" s="198"/>
      <c r="EQ9" s="198"/>
      <c r="ER9" s="198"/>
      <c r="ES9" s="198"/>
      <c r="ET9" s="198"/>
      <c r="EU9" s="198"/>
      <c r="EV9" s="198"/>
      <c r="EW9" s="198"/>
      <c r="EX9" s="198"/>
      <c r="EY9" s="198"/>
      <c r="EZ9" s="198"/>
      <c r="FA9" s="198"/>
      <c r="FB9" s="198"/>
      <c r="FC9" s="198"/>
      <c r="FD9" s="199"/>
    </row>
    <row r="10" spans="1:160" s="47" customFormat="1" ht="12.75">
      <c r="A10" s="80"/>
      <c r="B10" s="181" t="s">
        <v>407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2"/>
      <c r="AU10" s="183" t="s">
        <v>16</v>
      </c>
      <c r="AV10" s="184"/>
      <c r="AW10" s="184"/>
      <c r="AX10" s="184"/>
      <c r="AY10" s="184"/>
      <c r="AZ10" s="184"/>
      <c r="BA10" s="184"/>
      <c r="BB10" s="184"/>
      <c r="BC10" s="185"/>
      <c r="BD10" s="189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1"/>
      <c r="BU10" s="189"/>
      <c r="BV10" s="190"/>
      <c r="BW10" s="190"/>
      <c r="BX10" s="190"/>
      <c r="BY10" s="190"/>
      <c r="BZ10" s="190"/>
      <c r="CA10" s="190"/>
      <c r="CB10" s="190"/>
      <c r="CC10" s="190"/>
      <c r="CD10" s="190"/>
      <c r="CE10" s="190"/>
      <c r="CF10" s="190"/>
      <c r="CG10" s="190"/>
      <c r="CH10" s="190"/>
      <c r="CI10" s="190"/>
      <c r="CJ10" s="190"/>
      <c r="CK10" s="190"/>
      <c r="CL10" s="191"/>
      <c r="CM10" s="189"/>
      <c r="CN10" s="190"/>
      <c r="CO10" s="190"/>
      <c r="CP10" s="190"/>
      <c r="CQ10" s="190"/>
      <c r="CR10" s="190"/>
      <c r="CS10" s="190"/>
      <c r="CT10" s="190"/>
      <c r="CU10" s="190"/>
      <c r="CV10" s="190"/>
      <c r="CW10" s="190"/>
      <c r="CX10" s="190"/>
      <c r="CY10" s="190"/>
      <c r="CZ10" s="190"/>
      <c r="DA10" s="190"/>
      <c r="DB10" s="190"/>
      <c r="DC10" s="190"/>
      <c r="DD10" s="191"/>
      <c r="DE10" s="189"/>
      <c r="DF10" s="190"/>
      <c r="DG10" s="190"/>
      <c r="DH10" s="190"/>
      <c r="DI10" s="190"/>
      <c r="DJ10" s="190"/>
      <c r="DK10" s="190"/>
      <c r="DL10" s="190"/>
      <c r="DM10" s="190"/>
      <c r="DN10" s="190"/>
      <c r="DO10" s="190"/>
      <c r="DP10" s="190"/>
      <c r="DQ10" s="190"/>
      <c r="DR10" s="190"/>
      <c r="DS10" s="190"/>
      <c r="DT10" s="190"/>
      <c r="DU10" s="191"/>
      <c r="DV10" s="189"/>
      <c r="DW10" s="190"/>
      <c r="DX10" s="190"/>
      <c r="DY10" s="190"/>
      <c r="DZ10" s="190"/>
      <c r="EA10" s="190"/>
      <c r="EB10" s="190"/>
      <c r="EC10" s="190"/>
      <c r="ED10" s="190"/>
      <c r="EE10" s="190"/>
      <c r="EF10" s="190"/>
      <c r="EG10" s="190"/>
      <c r="EH10" s="190"/>
      <c r="EI10" s="190"/>
      <c r="EJ10" s="190"/>
      <c r="EK10" s="190"/>
      <c r="EL10" s="190"/>
      <c r="EM10" s="191"/>
      <c r="EN10" s="189"/>
      <c r="EO10" s="190"/>
      <c r="EP10" s="190"/>
      <c r="EQ10" s="190"/>
      <c r="ER10" s="190"/>
      <c r="ES10" s="190"/>
      <c r="ET10" s="190"/>
      <c r="EU10" s="190"/>
      <c r="EV10" s="190"/>
      <c r="EW10" s="190"/>
      <c r="EX10" s="190"/>
      <c r="EY10" s="190"/>
      <c r="EZ10" s="190"/>
      <c r="FA10" s="190"/>
      <c r="FB10" s="190"/>
      <c r="FC10" s="190"/>
      <c r="FD10" s="191"/>
    </row>
    <row r="11" spans="1:160" s="47" customFormat="1" ht="12.75" customHeight="1">
      <c r="A11" s="94"/>
      <c r="B11" s="195" t="s">
        <v>181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6"/>
      <c r="AU11" s="186"/>
      <c r="AV11" s="187"/>
      <c r="AW11" s="187"/>
      <c r="AX11" s="187"/>
      <c r="AY11" s="187"/>
      <c r="AZ11" s="187"/>
      <c r="BA11" s="187"/>
      <c r="BB11" s="187"/>
      <c r="BC11" s="188"/>
      <c r="BD11" s="192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4"/>
      <c r="BU11" s="192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  <c r="CK11" s="193"/>
      <c r="CL11" s="194"/>
      <c r="CM11" s="192"/>
      <c r="CN11" s="193"/>
      <c r="CO11" s="193"/>
      <c r="CP11" s="193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  <c r="DB11" s="193"/>
      <c r="DC11" s="193"/>
      <c r="DD11" s="194"/>
      <c r="DE11" s="192"/>
      <c r="DF11" s="193"/>
      <c r="DG11" s="193"/>
      <c r="DH11" s="193"/>
      <c r="DI11" s="193"/>
      <c r="DJ11" s="193"/>
      <c r="DK11" s="193"/>
      <c r="DL11" s="193"/>
      <c r="DM11" s="193"/>
      <c r="DN11" s="193"/>
      <c r="DO11" s="193"/>
      <c r="DP11" s="193"/>
      <c r="DQ11" s="193"/>
      <c r="DR11" s="193"/>
      <c r="DS11" s="193"/>
      <c r="DT11" s="193"/>
      <c r="DU11" s="194"/>
      <c r="DV11" s="192"/>
      <c r="DW11" s="193"/>
      <c r="DX11" s="193"/>
      <c r="DY11" s="193"/>
      <c r="DZ11" s="193"/>
      <c r="EA11" s="193"/>
      <c r="EB11" s="193"/>
      <c r="EC11" s="193"/>
      <c r="ED11" s="193"/>
      <c r="EE11" s="193"/>
      <c r="EF11" s="193"/>
      <c r="EG11" s="193"/>
      <c r="EH11" s="193"/>
      <c r="EI11" s="193"/>
      <c r="EJ11" s="193"/>
      <c r="EK11" s="193"/>
      <c r="EL11" s="193"/>
      <c r="EM11" s="194"/>
      <c r="EN11" s="192"/>
      <c r="EO11" s="193"/>
      <c r="EP11" s="193"/>
      <c r="EQ11" s="193"/>
      <c r="ER11" s="193"/>
      <c r="ES11" s="193"/>
      <c r="ET11" s="193"/>
      <c r="EU11" s="193"/>
      <c r="EV11" s="193"/>
      <c r="EW11" s="193"/>
      <c r="EX11" s="193"/>
      <c r="EY11" s="193"/>
      <c r="EZ11" s="193"/>
      <c r="FA11" s="193"/>
      <c r="FB11" s="193"/>
      <c r="FC11" s="193"/>
      <c r="FD11" s="194"/>
    </row>
    <row r="12" spans="1:160" s="47" customFormat="1" ht="12.75">
      <c r="A12" s="80"/>
      <c r="B12" s="255" t="s">
        <v>240</v>
      </c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6"/>
      <c r="AU12" s="183" t="s">
        <v>17</v>
      </c>
      <c r="AV12" s="184"/>
      <c r="AW12" s="184"/>
      <c r="AX12" s="184"/>
      <c r="AY12" s="184"/>
      <c r="AZ12" s="184"/>
      <c r="BA12" s="184"/>
      <c r="BB12" s="184"/>
      <c r="BC12" s="185"/>
      <c r="BD12" s="189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1"/>
      <c r="BU12" s="189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1"/>
      <c r="CM12" s="189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1"/>
      <c r="DE12" s="189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1"/>
      <c r="DV12" s="189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  <c r="EG12" s="190"/>
      <c r="EH12" s="190"/>
      <c r="EI12" s="190"/>
      <c r="EJ12" s="190"/>
      <c r="EK12" s="190"/>
      <c r="EL12" s="190"/>
      <c r="EM12" s="191"/>
      <c r="EN12" s="189"/>
      <c r="EO12" s="190"/>
      <c r="EP12" s="190"/>
      <c r="EQ12" s="190"/>
      <c r="ER12" s="190"/>
      <c r="ES12" s="190"/>
      <c r="ET12" s="190"/>
      <c r="EU12" s="190"/>
      <c r="EV12" s="190"/>
      <c r="EW12" s="190"/>
      <c r="EX12" s="190"/>
      <c r="EY12" s="190"/>
      <c r="EZ12" s="190"/>
      <c r="FA12" s="190"/>
      <c r="FB12" s="190"/>
      <c r="FC12" s="190"/>
      <c r="FD12" s="191"/>
    </row>
    <row r="13" spans="1:160" s="47" customFormat="1" ht="12.75" customHeight="1">
      <c r="A13" s="95"/>
      <c r="B13" s="257" t="s">
        <v>241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8"/>
      <c r="AU13" s="186"/>
      <c r="AV13" s="187"/>
      <c r="AW13" s="187"/>
      <c r="AX13" s="187"/>
      <c r="AY13" s="187"/>
      <c r="AZ13" s="187"/>
      <c r="BA13" s="187"/>
      <c r="BB13" s="187"/>
      <c r="BC13" s="188"/>
      <c r="BD13" s="192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4"/>
      <c r="BU13" s="192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193"/>
      <c r="CL13" s="194"/>
      <c r="CM13" s="192"/>
      <c r="CN13" s="193"/>
      <c r="CO13" s="193"/>
      <c r="CP13" s="193"/>
      <c r="CQ13" s="193"/>
      <c r="CR13" s="193"/>
      <c r="CS13" s="193"/>
      <c r="CT13" s="193"/>
      <c r="CU13" s="193"/>
      <c r="CV13" s="193"/>
      <c r="CW13" s="193"/>
      <c r="CX13" s="193"/>
      <c r="CY13" s="193"/>
      <c r="CZ13" s="193"/>
      <c r="DA13" s="193"/>
      <c r="DB13" s="193"/>
      <c r="DC13" s="193"/>
      <c r="DD13" s="194"/>
      <c r="DE13" s="192"/>
      <c r="DF13" s="193"/>
      <c r="DG13" s="193"/>
      <c r="DH13" s="193"/>
      <c r="DI13" s="193"/>
      <c r="DJ13" s="193"/>
      <c r="DK13" s="193"/>
      <c r="DL13" s="193"/>
      <c r="DM13" s="193"/>
      <c r="DN13" s="193"/>
      <c r="DO13" s="193"/>
      <c r="DP13" s="193"/>
      <c r="DQ13" s="193"/>
      <c r="DR13" s="193"/>
      <c r="DS13" s="193"/>
      <c r="DT13" s="193"/>
      <c r="DU13" s="194"/>
      <c r="DV13" s="192"/>
      <c r="DW13" s="193"/>
      <c r="DX13" s="193"/>
      <c r="DY13" s="193"/>
      <c r="DZ13" s="193"/>
      <c r="EA13" s="193"/>
      <c r="EB13" s="193"/>
      <c r="EC13" s="193"/>
      <c r="ED13" s="193"/>
      <c r="EE13" s="193"/>
      <c r="EF13" s="193"/>
      <c r="EG13" s="193"/>
      <c r="EH13" s="193"/>
      <c r="EI13" s="193"/>
      <c r="EJ13" s="193"/>
      <c r="EK13" s="193"/>
      <c r="EL13" s="193"/>
      <c r="EM13" s="194"/>
      <c r="EN13" s="192"/>
      <c r="EO13" s="193"/>
      <c r="EP13" s="193"/>
      <c r="EQ13" s="193"/>
      <c r="ER13" s="193"/>
      <c r="ES13" s="193"/>
      <c r="ET13" s="193"/>
      <c r="EU13" s="193"/>
      <c r="EV13" s="193"/>
      <c r="EW13" s="193"/>
      <c r="EX13" s="193"/>
      <c r="EY13" s="193"/>
      <c r="EZ13" s="193"/>
      <c r="FA13" s="193"/>
      <c r="FB13" s="193"/>
      <c r="FC13" s="193"/>
      <c r="FD13" s="194"/>
    </row>
    <row r="14" spans="1:160" s="47" customFormat="1" ht="12.75" customHeight="1">
      <c r="A14" s="93"/>
      <c r="B14" s="254" t="s">
        <v>242</v>
      </c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  <c r="AQ14" s="254"/>
      <c r="AR14" s="254"/>
      <c r="AS14" s="254"/>
      <c r="AT14" s="174"/>
      <c r="AU14" s="186" t="s">
        <v>18</v>
      </c>
      <c r="AV14" s="187"/>
      <c r="AW14" s="187"/>
      <c r="AX14" s="187"/>
      <c r="AY14" s="187"/>
      <c r="AZ14" s="187"/>
      <c r="BA14" s="187"/>
      <c r="BB14" s="187"/>
      <c r="BC14" s="188"/>
      <c r="BD14" s="192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4"/>
      <c r="BU14" s="192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3"/>
      <c r="CG14" s="193"/>
      <c r="CH14" s="193"/>
      <c r="CI14" s="193"/>
      <c r="CJ14" s="193"/>
      <c r="CK14" s="193"/>
      <c r="CL14" s="194"/>
      <c r="CM14" s="192"/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D14" s="194"/>
      <c r="DE14" s="192"/>
      <c r="DF14" s="193"/>
      <c r="DG14" s="193"/>
      <c r="DH14" s="193"/>
      <c r="DI14" s="193"/>
      <c r="DJ14" s="193"/>
      <c r="DK14" s="193"/>
      <c r="DL14" s="193"/>
      <c r="DM14" s="193"/>
      <c r="DN14" s="193"/>
      <c r="DO14" s="193"/>
      <c r="DP14" s="193"/>
      <c r="DQ14" s="193"/>
      <c r="DR14" s="193"/>
      <c r="DS14" s="193"/>
      <c r="DT14" s="193"/>
      <c r="DU14" s="194"/>
      <c r="DV14" s="192"/>
      <c r="DW14" s="193"/>
      <c r="DX14" s="193"/>
      <c r="DY14" s="193"/>
      <c r="DZ14" s="193"/>
      <c r="EA14" s="193"/>
      <c r="EB14" s="193"/>
      <c r="EC14" s="193"/>
      <c r="ED14" s="193"/>
      <c r="EE14" s="193"/>
      <c r="EF14" s="193"/>
      <c r="EG14" s="193"/>
      <c r="EH14" s="193"/>
      <c r="EI14" s="193"/>
      <c r="EJ14" s="193"/>
      <c r="EK14" s="193"/>
      <c r="EL14" s="193"/>
      <c r="EM14" s="194"/>
      <c r="EN14" s="192"/>
      <c r="EO14" s="193"/>
      <c r="EP14" s="193"/>
      <c r="EQ14" s="193"/>
      <c r="ER14" s="193"/>
      <c r="ES14" s="193"/>
      <c r="ET14" s="193"/>
      <c r="EU14" s="193"/>
      <c r="EV14" s="193"/>
      <c r="EW14" s="193"/>
      <c r="EX14" s="193"/>
      <c r="EY14" s="193"/>
      <c r="EZ14" s="193"/>
      <c r="FA14" s="193"/>
      <c r="FB14" s="193"/>
      <c r="FC14" s="193"/>
      <c r="FD14" s="194"/>
    </row>
    <row r="15" spans="1:160" s="47" customFormat="1" ht="12.75" customHeight="1">
      <c r="A15" s="93"/>
      <c r="B15" s="254" t="s">
        <v>243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  <c r="AQ15" s="254"/>
      <c r="AR15" s="254"/>
      <c r="AS15" s="254"/>
      <c r="AT15" s="174"/>
      <c r="AU15" s="186" t="s">
        <v>19</v>
      </c>
      <c r="AV15" s="187"/>
      <c r="AW15" s="187"/>
      <c r="AX15" s="187"/>
      <c r="AY15" s="187"/>
      <c r="AZ15" s="187"/>
      <c r="BA15" s="187"/>
      <c r="BB15" s="187"/>
      <c r="BC15" s="188"/>
      <c r="BD15" s="192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4"/>
      <c r="BU15" s="192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4"/>
      <c r="CM15" s="192"/>
      <c r="CN15" s="193"/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3"/>
      <c r="DD15" s="194"/>
      <c r="DE15" s="192"/>
      <c r="DF15" s="193"/>
      <c r="DG15" s="193"/>
      <c r="DH15" s="193"/>
      <c r="DI15" s="193"/>
      <c r="DJ15" s="193"/>
      <c r="DK15" s="193"/>
      <c r="DL15" s="193"/>
      <c r="DM15" s="193"/>
      <c r="DN15" s="193"/>
      <c r="DO15" s="193"/>
      <c r="DP15" s="193"/>
      <c r="DQ15" s="193"/>
      <c r="DR15" s="193"/>
      <c r="DS15" s="193"/>
      <c r="DT15" s="193"/>
      <c r="DU15" s="194"/>
      <c r="DV15" s="192"/>
      <c r="DW15" s="193"/>
      <c r="DX15" s="193"/>
      <c r="DY15" s="193"/>
      <c r="DZ15" s="193"/>
      <c r="EA15" s="193"/>
      <c r="EB15" s="193"/>
      <c r="EC15" s="193"/>
      <c r="ED15" s="193"/>
      <c r="EE15" s="193"/>
      <c r="EF15" s="193"/>
      <c r="EG15" s="193"/>
      <c r="EH15" s="193"/>
      <c r="EI15" s="193"/>
      <c r="EJ15" s="193"/>
      <c r="EK15" s="193"/>
      <c r="EL15" s="193"/>
      <c r="EM15" s="194"/>
      <c r="EN15" s="192"/>
      <c r="EO15" s="193"/>
      <c r="EP15" s="193"/>
      <c r="EQ15" s="193"/>
      <c r="ER15" s="193"/>
      <c r="ES15" s="193"/>
      <c r="ET15" s="193"/>
      <c r="EU15" s="193"/>
      <c r="EV15" s="193"/>
      <c r="EW15" s="193"/>
      <c r="EX15" s="193"/>
      <c r="EY15" s="193"/>
      <c r="EZ15" s="193"/>
      <c r="FA15" s="193"/>
      <c r="FB15" s="193"/>
      <c r="FC15" s="193"/>
      <c r="FD15" s="194"/>
    </row>
    <row r="16" spans="1:160" s="47" customFormat="1" ht="12.75" customHeight="1">
      <c r="A16" s="93"/>
      <c r="B16" s="254" t="s">
        <v>244</v>
      </c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174"/>
      <c r="AU16" s="186" t="s">
        <v>20</v>
      </c>
      <c r="AV16" s="187"/>
      <c r="AW16" s="187"/>
      <c r="AX16" s="187"/>
      <c r="AY16" s="187"/>
      <c r="AZ16" s="187"/>
      <c r="BA16" s="187"/>
      <c r="BB16" s="187"/>
      <c r="BC16" s="188"/>
      <c r="BD16" s="192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4"/>
      <c r="BU16" s="192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4"/>
      <c r="CM16" s="192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4"/>
      <c r="DE16" s="192"/>
      <c r="DF16" s="193"/>
      <c r="DG16" s="193"/>
      <c r="DH16" s="193"/>
      <c r="DI16" s="193"/>
      <c r="DJ16" s="193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  <c r="DU16" s="194"/>
      <c r="DV16" s="192"/>
      <c r="DW16" s="193"/>
      <c r="DX16" s="193"/>
      <c r="DY16" s="193"/>
      <c r="DZ16" s="193"/>
      <c r="EA16" s="193"/>
      <c r="EB16" s="193"/>
      <c r="EC16" s="193"/>
      <c r="ED16" s="193"/>
      <c r="EE16" s="193"/>
      <c r="EF16" s="193"/>
      <c r="EG16" s="193"/>
      <c r="EH16" s="193"/>
      <c r="EI16" s="193"/>
      <c r="EJ16" s="193"/>
      <c r="EK16" s="193"/>
      <c r="EL16" s="193"/>
      <c r="EM16" s="194"/>
      <c r="EN16" s="192"/>
      <c r="EO16" s="193"/>
      <c r="EP16" s="193"/>
      <c r="EQ16" s="193"/>
      <c r="ER16" s="193"/>
      <c r="ES16" s="193"/>
      <c r="ET16" s="193"/>
      <c r="EU16" s="193"/>
      <c r="EV16" s="193"/>
      <c r="EW16" s="193"/>
      <c r="EX16" s="193"/>
      <c r="EY16" s="193"/>
      <c r="EZ16" s="193"/>
      <c r="FA16" s="193"/>
      <c r="FB16" s="193"/>
      <c r="FC16" s="193"/>
      <c r="FD16" s="194"/>
    </row>
    <row r="17" spans="1:160" s="47" customFormat="1" ht="12.75" customHeight="1">
      <c r="A17" s="93"/>
      <c r="B17" s="254" t="s">
        <v>245</v>
      </c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174"/>
      <c r="AU17" s="186" t="s">
        <v>21</v>
      </c>
      <c r="AV17" s="187"/>
      <c r="AW17" s="187"/>
      <c r="AX17" s="187"/>
      <c r="AY17" s="187"/>
      <c r="AZ17" s="187"/>
      <c r="BA17" s="187"/>
      <c r="BB17" s="187"/>
      <c r="BC17" s="188"/>
      <c r="BD17" s="192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4"/>
      <c r="BU17" s="192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  <c r="CH17" s="193"/>
      <c r="CI17" s="193"/>
      <c r="CJ17" s="193"/>
      <c r="CK17" s="193"/>
      <c r="CL17" s="194"/>
      <c r="CM17" s="192"/>
      <c r="CN17" s="193"/>
      <c r="CO17" s="193"/>
      <c r="CP17" s="193"/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3"/>
      <c r="DC17" s="193"/>
      <c r="DD17" s="194"/>
      <c r="DE17" s="192"/>
      <c r="DF17" s="193"/>
      <c r="DG17" s="193"/>
      <c r="DH17" s="193"/>
      <c r="DI17" s="193"/>
      <c r="DJ17" s="193"/>
      <c r="DK17" s="193"/>
      <c r="DL17" s="193"/>
      <c r="DM17" s="193"/>
      <c r="DN17" s="193"/>
      <c r="DO17" s="193"/>
      <c r="DP17" s="193"/>
      <c r="DQ17" s="193"/>
      <c r="DR17" s="193"/>
      <c r="DS17" s="193"/>
      <c r="DT17" s="193"/>
      <c r="DU17" s="194"/>
      <c r="DV17" s="192"/>
      <c r="DW17" s="193"/>
      <c r="DX17" s="193"/>
      <c r="DY17" s="193"/>
      <c r="DZ17" s="193"/>
      <c r="EA17" s="193"/>
      <c r="EB17" s="193"/>
      <c r="EC17" s="193"/>
      <c r="ED17" s="193"/>
      <c r="EE17" s="193"/>
      <c r="EF17" s="193"/>
      <c r="EG17" s="193"/>
      <c r="EH17" s="193"/>
      <c r="EI17" s="193"/>
      <c r="EJ17" s="193"/>
      <c r="EK17" s="193"/>
      <c r="EL17" s="193"/>
      <c r="EM17" s="194"/>
      <c r="EN17" s="192"/>
      <c r="EO17" s="193"/>
      <c r="EP17" s="193"/>
      <c r="EQ17" s="193"/>
      <c r="ER17" s="193"/>
      <c r="ES17" s="193"/>
      <c r="ET17" s="193"/>
      <c r="EU17" s="193"/>
      <c r="EV17" s="193"/>
      <c r="EW17" s="193"/>
      <c r="EX17" s="193"/>
      <c r="EY17" s="193"/>
      <c r="EZ17" s="193"/>
      <c r="FA17" s="193"/>
      <c r="FB17" s="193"/>
      <c r="FC17" s="193"/>
      <c r="FD17" s="194"/>
    </row>
    <row r="18" spans="1:160" s="47" customFormat="1" ht="12.75" customHeight="1">
      <c r="A18" s="93"/>
      <c r="B18" s="254" t="s">
        <v>246</v>
      </c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174"/>
      <c r="AU18" s="186" t="s">
        <v>22</v>
      </c>
      <c r="AV18" s="187"/>
      <c r="AW18" s="187"/>
      <c r="AX18" s="187"/>
      <c r="AY18" s="187"/>
      <c r="AZ18" s="187"/>
      <c r="BA18" s="187"/>
      <c r="BB18" s="187"/>
      <c r="BC18" s="188"/>
      <c r="BD18" s="192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3"/>
      <c r="BR18" s="193"/>
      <c r="BS18" s="193"/>
      <c r="BT18" s="194"/>
      <c r="BU18" s="192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3"/>
      <c r="CG18" s="193"/>
      <c r="CH18" s="193"/>
      <c r="CI18" s="193"/>
      <c r="CJ18" s="193"/>
      <c r="CK18" s="193"/>
      <c r="CL18" s="194"/>
      <c r="CM18" s="192"/>
      <c r="CN18" s="193"/>
      <c r="CO18" s="193"/>
      <c r="CP18" s="193"/>
      <c r="CQ18" s="193"/>
      <c r="CR18" s="193"/>
      <c r="CS18" s="193"/>
      <c r="CT18" s="193"/>
      <c r="CU18" s="193"/>
      <c r="CV18" s="193"/>
      <c r="CW18" s="193"/>
      <c r="CX18" s="193"/>
      <c r="CY18" s="193"/>
      <c r="CZ18" s="193"/>
      <c r="DA18" s="193"/>
      <c r="DB18" s="193"/>
      <c r="DC18" s="193"/>
      <c r="DD18" s="194"/>
      <c r="DE18" s="192"/>
      <c r="DF18" s="193"/>
      <c r="DG18" s="193"/>
      <c r="DH18" s="193"/>
      <c r="DI18" s="193"/>
      <c r="DJ18" s="193"/>
      <c r="DK18" s="193"/>
      <c r="DL18" s="193"/>
      <c r="DM18" s="193"/>
      <c r="DN18" s="193"/>
      <c r="DO18" s="193"/>
      <c r="DP18" s="193"/>
      <c r="DQ18" s="193"/>
      <c r="DR18" s="193"/>
      <c r="DS18" s="193"/>
      <c r="DT18" s="193"/>
      <c r="DU18" s="194"/>
      <c r="DV18" s="192"/>
      <c r="DW18" s="193"/>
      <c r="DX18" s="193"/>
      <c r="DY18" s="193"/>
      <c r="DZ18" s="193"/>
      <c r="EA18" s="193"/>
      <c r="EB18" s="193"/>
      <c r="EC18" s="193"/>
      <c r="ED18" s="193"/>
      <c r="EE18" s="193"/>
      <c r="EF18" s="193"/>
      <c r="EG18" s="193"/>
      <c r="EH18" s="193"/>
      <c r="EI18" s="193"/>
      <c r="EJ18" s="193"/>
      <c r="EK18" s="193"/>
      <c r="EL18" s="193"/>
      <c r="EM18" s="194"/>
      <c r="EN18" s="192"/>
      <c r="EO18" s="193"/>
      <c r="EP18" s="193"/>
      <c r="EQ18" s="193"/>
      <c r="ER18" s="193"/>
      <c r="ES18" s="193"/>
      <c r="ET18" s="193"/>
      <c r="EU18" s="193"/>
      <c r="EV18" s="193"/>
      <c r="EW18" s="193"/>
      <c r="EX18" s="193"/>
      <c r="EY18" s="193"/>
      <c r="EZ18" s="193"/>
      <c r="FA18" s="193"/>
      <c r="FB18" s="193"/>
      <c r="FC18" s="193"/>
      <c r="FD18" s="194"/>
    </row>
    <row r="19" spans="1:160" s="47" customFormat="1" ht="12.75" customHeight="1">
      <c r="A19" s="93"/>
      <c r="B19" s="254" t="s">
        <v>247</v>
      </c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174"/>
      <c r="AU19" s="186" t="s">
        <v>23</v>
      </c>
      <c r="AV19" s="187"/>
      <c r="AW19" s="187"/>
      <c r="AX19" s="187"/>
      <c r="AY19" s="187"/>
      <c r="AZ19" s="187"/>
      <c r="BA19" s="187"/>
      <c r="BB19" s="187"/>
      <c r="BC19" s="188"/>
      <c r="BD19" s="192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4"/>
      <c r="BU19" s="192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3"/>
      <c r="CL19" s="194"/>
      <c r="CM19" s="192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  <c r="DC19" s="193"/>
      <c r="DD19" s="194"/>
      <c r="DE19" s="192"/>
      <c r="DF19" s="193"/>
      <c r="DG19" s="193"/>
      <c r="DH19" s="193"/>
      <c r="DI19" s="193"/>
      <c r="DJ19" s="193"/>
      <c r="DK19" s="193"/>
      <c r="DL19" s="193"/>
      <c r="DM19" s="193"/>
      <c r="DN19" s="193"/>
      <c r="DO19" s="193"/>
      <c r="DP19" s="193"/>
      <c r="DQ19" s="193"/>
      <c r="DR19" s="193"/>
      <c r="DS19" s="193"/>
      <c r="DT19" s="193"/>
      <c r="DU19" s="194"/>
      <c r="DV19" s="192"/>
      <c r="DW19" s="193"/>
      <c r="DX19" s="193"/>
      <c r="DY19" s="193"/>
      <c r="DZ19" s="193"/>
      <c r="EA19" s="193"/>
      <c r="EB19" s="193"/>
      <c r="EC19" s="193"/>
      <c r="ED19" s="193"/>
      <c r="EE19" s="193"/>
      <c r="EF19" s="193"/>
      <c r="EG19" s="193"/>
      <c r="EH19" s="193"/>
      <c r="EI19" s="193"/>
      <c r="EJ19" s="193"/>
      <c r="EK19" s="193"/>
      <c r="EL19" s="193"/>
      <c r="EM19" s="194"/>
      <c r="EN19" s="192"/>
      <c r="EO19" s="193"/>
      <c r="EP19" s="193"/>
      <c r="EQ19" s="193"/>
      <c r="ER19" s="193"/>
      <c r="ES19" s="193"/>
      <c r="ET19" s="193"/>
      <c r="EU19" s="193"/>
      <c r="EV19" s="193"/>
      <c r="EW19" s="193"/>
      <c r="EX19" s="193"/>
      <c r="EY19" s="193"/>
      <c r="EZ19" s="193"/>
      <c r="FA19" s="193"/>
      <c r="FB19" s="193"/>
      <c r="FC19" s="193"/>
      <c r="FD19" s="194"/>
    </row>
    <row r="20" spans="1:160" s="47" customFormat="1" ht="12.75" customHeight="1">
      <c r="A20" s="93"/>
      <c r="B20" s="254" t="s">
        <v>248</v>
      </c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174"/>
      <c r="AU20" s="186" t="s">
        <v>24</v>
      </c>
      <c r="AV20" s="187"/>
      <c r="AW20" s="187"/>
      <c r="AX20" s="187"/>
      <c r="AY20" s="187"/>
      <c r="AZ20" s="187"/>
      <c r="BA20" s="187"/>
      <c r="BB20" s="187"/>
      <c r="BC20" s="188"/>
      <c r="BD20" s="192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4"/>
      <c r="BU20" s="192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4"/>
      <c r="CM20" s="192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4"/>
      <c r="DE20" s="192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4"/>
      <c r="DV20" s="192"/>
      <c r="DW20" s="193"/>
      <c r="DX20" s="193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3"/>
      <c r="EL20" s="193"/>
      <c r="EM20" s="194"/>
      <c r="EN20" s="192"/>
      <c r="EO20" s="193"/>
      <c r="EP20" s="193"/>
      <c r="EQ20" s="193"/>
      <c r="ER20" s="193"/>
      <c r="ES20" s="193"/>
      <c r="ET20" s="193"/>
      <c r="EU20" s="193"/>
      <c r="EV20" s="193"/>
      <c r="EW20" s="193"/>
      <c r="EX20" s="193"/>
      <c r="EY20" s="193"/>
      <c r="EZ20" s="193"/>
      <c r="FA20" s="193"/>
      <c r="FB20" s="193"/>
      <c r="FC20" s="193"/>
      <c r="FD20" s="194"/>
    </row>
    <row r="21" spans="1:160" s="47" customFormat="1" ht="12.75" customHeight="1">
      <c r="A21" s="93"/>
      <c r="B21" s="212" t="s">
        <v>182</v>
      </c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3"/>
      <c r="AU21" s="203" t="s">
        <v>25</v>
      </c>
      <c r="AV21" s="204"/>
      <c r="AW21" s="204"/>
      <c r="AX21" s="204"/>
      <c r="AY21" s="204"/>
      <c r="AZ21" s="204"/>
      <c r="BA21" s="204"/>
      <c r="BB21" s="204"/>
      <c r="BC21" s="205"/>
      <c r="BD21" s="197">
        <v>542</v>
      </c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9"/>
      <c r="BU21" s="197">
        <v>438</v>
      </c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9"/>
      <c r="CM21" s="197">
        <v>2</v>
      </c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9"/>
      <c r="DE21" s="197">
        <v>26</v>
      </c>
      <c r="DF21" s="198"/>
      <c r="DG21" s="198"/>
      <c r="DH21" s="198"/>
      <c r="DI21" s="198"/>
      <c r="DJ21" s="198"/>
      <c r="DK21" s="198"/>
      <c r="DL21" s="198"/>
      <c r="DM21" s="198"/>
      <c r="DN21" s="198"/>
      <c r="DO21" s="198"/>
      <c r="DP21" s="198"/>
      <c r="DQ21" s="198"/>
      <c r="DR21" s="198"/>
      <c r="DS21" s="198"/>
      <c r="DT21" s="198"/>
      <c r="DU21" s="199"/>
      <c r="DV21" s="197">
        <v>19</v>
      </c>
      <c r="DW21" s="198"/>
      <c r="DX21" s="198"/>
      <c r="DY21" s="198"/>
      <c r="DZ21" s="198"/>
      <c r="EA21" s="198"/>
      <c r="EB21" s="198"/>
      <c r="EC21" s="198"/>
      <c r="ED21" s="198"/>
      <c r="EE21" s="198"/>
      <c r="EF21" s="198"/>
      <c r="EG21" s="198"/>
      <c r="EH21" s="198"/>
      <c r="EI21" s="198"/>
      <c r="EJ21" s="198"/>
      <c r="EK21" s="198"/>
      <c r="EL21" s="198"/>
      <c r="EM21" s="199"/>
      <c r="EN21" s="197">
        <v>510</v>
      </c>
      <c r="EO21" s="198"/>
      <c r="EP21" s="198"/>
      <c r="EQ21" s="198"/>
      <c r="ER21" s="198"/>
      <c r="ES21" s="198"/>
      <c r="ET21" s="198"/>
      <c r="EU21" s="198"/>
      <c r="EV21" s="198"/>
      <c r="EW21" s="198"/>
      <c r="EX21" s="198"/>
      <c r="EY21" s="198"/>
      <c r="EZ21" s="198"/>
      <c r="FA21" s="198"/>
      <c r="FB21" s="198"/>
      <c r="FC21" s="198"/>
      <c r="FD21" s="199"/>
    </row>
    <row r="22" spans="1:160" s="47" customFormat="1" ht="12.75" customHeight="1">
      <c r="A22" s="93"/>
      <c r="B22" s="212" t="s">
        <v>183</v>
      </c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3"/>
      <c r="AU22" s="203" t="s">
        <v>61</v>
      </c>
      <c r="AV22" s="204"/>
      <c r="AW22" s="204"/>
      <c r="AX22" s="204"/>
      <c r="AY22" s="204"/>
      <c r="AZ22" s="204"/>
      <c r="BA22" s="204"/>
      <c r="BB22" s="204"/>
      <c r="BC22" s="205"/>
      <c r="BD22" s="197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9"/>
      <c r="BU22" s="197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9"/>
      <c r="CM22" s="197"/>
      <c r="CN22" s="198"/>
      <c r="CO22" s="198"/>
      <c r="CP22" s="198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9"/>
      <c r="DE22" s="197"/>
      <c r="DF22" s="198"/>
      <c r="DG22" s="198"/>
      <c r="DH22" s="198"/>
      <c r="DI22" s="198"/>
      <c r="DJ22" s="198"/>
      <c r="DK22" s="198"/>
      <c r="DL22" s="198"/>
      <c r="DM22" s="198"/>
      <c r="DN22" s="198"/>
      <c r="DO22" s="198"/>
      <c r="DP22" s="198"/>
      <c r="DQ22" s="198"/>
      <c r="DR22" s="198"/>
      <c r="DS22" s="198"/>
      <c r="DT22" s="198"/>
      <c r="DU22" s="199"/>
      <c r="DV22" s="197"/>
      <c r="DW22" s="198"/>
      <c r="DX22" s="198"/>
      <c r="DY22" s="198"/>
      <c r="DZ22" s="198"/>
      <c r="EA22" s="198"/>
      <c r="EB22" s="198"/>
      <c r="EC22" s="198"/>
      <c r="ED22" s="198"/>
      <c r="EE22" s="198"/>
      <c r="EF22" s="198"/>
      <c r="EG22" s="198"/>
      <c r="EH22" s="198"/>
      <c r="EI22" s="198"/>
      <c r="EJ22" s="198"/>
      <c r="EK22" s="198"/>
      <c r="EL22" s="198"/>
      <c r="EM22" s="199"/>
      <c r="EN22" s="197"/>
      <c r="EO22" s="198"/>
      <c r="EP22" s="198"/>
      <c r="EQ22" s="198"/>
      <c r="ER22" s="198"/>
      <c r="ES22" s="198"/>
      <c r="ET22" s="198"/>
      <c r="EU22" s="198"/>
      <c r="EV22" s="198"/>
      <c r="EW22" s="198"/>
      <c r="EX22" s="198"/>
      <c r="EY22" s="198"/>
      <c r="EZ22" s="198"/>
      <c r="FA22" s="198"/>
      <c r="FB22" s="198"/>
      <c r="FC22" s="198"/>
      <c r="FD22" s="199"/>
    </row>
    <row r="23" spans="1:160" s="47" customFormat="1" ht="12.75">
      <c r="A23" s="80"/>
      <c r="B23" s="255" t="s">
        <v>152</v>
      </c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6"/>
      <c r="AU23" s="183" t="s">
        <v>62</v>
      </c>
      <c r="AV23" s="184"/>
      <c r="AW23" s="184"/>
      <c r="AX23" s="184"/>
      <c r="AY23" s="184"/>
      <c r="AZ23" s="184"/>
      <c r="BA23" s="184"/>
      <c r="BB23" s="184"/>
      <c r="BC23" s="185"/>
      <c r="BD23" s="189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1"/>
      <c r="BU23" s="189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1"/>
      <c r="CM23" s="189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1"/>
      <c r="DE23" s="189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1"/>
      <c r="DV23" s="189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  <c r="EG23" s="190"/>
      <c r="EH23" s="190"/>
      <c r="EI23" s="190"/>
      <c r="EJ23" s="190"/>
      <c r="EK23" s="190"/>
      <c r="EL23" s="190"/>
      <c r="EM23" s="191"/>
      <c r="EN23" s="189"/>
      <c r="EO23" s="190"/>
      <c r="EP23" s="190"/>
      <c r="EQ23" s="190"/>
      <c r="ER23" s="190"/>
      <c r="ES23" s="190"/>
      <c r="ET23" s="190"/>
      <c r="EU23" s="190"/>
      <c r="EV23" s="190"/>
      <c r="EW23" s="190"/>
      <c r="EX23" s="190"/>
      <c r="EY23" s="190"/>
      <c r="EZ23" s="190"/>
      <c r="FA23" s="190"/>
      <c r="FB23" s="190"/>
      <c r="FC23" s="190"/>
      <c r="FD23" s="191"/>
    </row>
    <row r="24" spans="1:160" s="47" customFormat="1" ht="12.75" customHeight="1">
      <c r="A24" s="95"/>
      <c r="B24" s="257" t="s">
        <v>220</v>
      </c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8"/>
      <c r="AU24" s="186"/>
      <c r="AV24" s="187"/>
      <c r="AW24" s="187"/>
      <c r="AX24" s="187"/>
      <c r="AY24" s="187"/>
      <c r="AZ24" s="187"/>
      <c r="BA24" s="187"/>
      <c r="BB24" s="187"/>
      <c r="BC24" s="188"/>
      <c r="BD24" s="192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4"/>
      <c r="BU24" s="192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4"/>
      <c r="CM24" s="192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4"/>
      <c r="DE24" s="192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4"/>
      <c r="DV24" s="192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4"/>
      <c r="EN24" s="192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4"/>
    </row>
    <row r="25" spans="1:160" s="13" customFormat="1" ht="12.75" customHeight="1">
      <c r="A25" s="34"/>
      <c r="B25" s="254" t="s">
        <v>285</v>
      </c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54"/>
      <c r="AT25" s="174"/>
      <c r="AU25" s="203" t="s">
        <v>63</v>
      </c>
      <c r="AV25" s="204"/>
      <c r="AW25" s="204"/>
      <c r="AX25" s="204"/>
      <c r="AY25" s="204"/>
      <c r="AZ25" s="204"/>
      <c r="BA25" s="204"/>
      <c r="BB25" s="204"/>
      <c r="BC25" s="205"/>
      <c r="BD25" s="200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202"/>
      <c r="BU25" s="200"/>
      <c r="BV25" s="201"/>
      <c r="BW25" s="201"/>
      <c r="BX25" s="201"/>
      <c r="BY25" s="201"/>
      <c r="BZ25" s="201"/>
      <c r="CA25" s="201"/>
      <c r="CB25" s="201"/>
      <c r="CC25" s="201"/>
      <c r="CD25" s="201"/>
      <c r="CE25" s="201"/>
      <c r="CF25" s="201"/>
      <c r="CG25" s="201"/>
      <c r="CH25" s="201"/>
      <c r="CI25" s="201"/>
      <c r="CJ25" s="201"/>
      <c r="CK25" s="201"/>
      <c r="CL25" s="202"/>
      <c r="CM25" s="200"/>
      <c r="CN25" s="201"/>
      <c r="CO25" s="201"/>
      <c r="CP25" s="201"/>
      <c r="CQ25" s="201"/>
      <c r="CR25" s="201"/>
      <c r="CS25" s="201"/>
      <c r="CT25" s="201"/>
      <c r="CU25" s="201"/>
      <c r="CV25" s="201"/>
      <c r="CW25" s="201"/>
      <c r="CX25" s="201"/>
      <c r="CY25" s="201"/>
      <c r="CZ25" s="201"/>
      <c r="DA25" s="201"/>
      <c r="DB25" s="201"/>
      <c r="DC25" s="201"/>
      <c r="DD25" s="202"/>
      <c r="DE25" s="200"/>
      <c r="DF25" s="201"/>
      <c r="DG25" s="201"/>
      <c r="DH25" s="201"/>
      <c r="DI25" s="201"/>
      <c r="DJ25" s="201"/>
      <c r="DK25" s="201"/>
      <c r="DL25" s="201"/>
      <c r="DM25" s="201"/>
      <c r="DN25" s="201"/>
      <c r="DO25" s="201"/>
      <c r="DP25" s="201"/>
      <c r="DQ25" s="201"/>
      <c r="DR25" s="201"/>
      <c r="DS25" s="201"/>
      <c r="DT25" s="201"/>
      <c r="DU25" s="202"/>
      <c r="DV25" s="200"/>
      <c r="DW25" s="201"/>
      <c r="DX25" s="201"/>
      <c r="DY25" s="201"/>
      <c r="DZ25" s="201"/>
      <c r="EA25" s="201"/>
      <c r="EB25" s="201"/>
      <c r="EC25" s="201"/>
      <c r="ED25" s="201"/>
      <c r="EE25" s="201"/>
      <c r="EF25" s="201"/>
      <c r="EG25" s="201"/>
      <c r="EH25" s="201"/>
      <c r="EI25" s="201"/>
      <c r="EJ25" s="201"/>
      <c r="EK25" s="201"/>
      <c r="EL25" s="201"/>
      <c r="EM25" s="202"/>
      <c r="EN25" s="200"/>
      <c r="EO25" s="201"/>
      <c r="EP25" s="201"/>
      <c r="EQ25" s="201"/>
      <c r="ER25" s="201"/>
      <c r="ES25" s="201"/>
      <c r="ET25" s="201"/>
      <c r="EU25" s="201"/>
      <c r="EV25" s="201"/>
      <c r="EW25" s="201"/>
      <c r="EX25" s="201"/>
      <c r="EY25" s="201"/>
      <c r="EZ25" s="201"/>
      <c r="FA25" s="201"/>
      <c r="FB25" s="201"/>
      <c r="FC25" s="201"/>
      <c r="FD25" s="202"/>
    </row>
    <row r="26" spans="1:160" s="13" customFormat="1" ht="12.75" customHeight="1">
      <c r="A26" s="34"/>
      <c r="B26" s="212" t="s">
        <v>184</v>
      </c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3"/>
      <c r="AU26" s="203" t="s">
        <v>64</v>
      </c>
      <c r="AV26" s="204"/>
      <c r="AW26" s="204"/>
      <c r="AX26" s="204"/>
      <c r="AY26" s="204"/>
      <c r="AZ26" s="204"/>
      <c r="BA26" s="204"/>
      <c r="BB26" s="204"/>
      <c r="BC26" s="205"/>
      <c r="BD26" s="200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1"/>
      <c r="BT26" s="202"/>
      <c r="BU26" s="200"/>
      <c r="BV26" s="201"/>
      <c r="BW26" s="201"/>
      <c r="BX26" s="201"/>
      <c r="BY26" s="201"/>
      <c r="BZ26" s="201"/>
      <c r="CA26" s="201"/>
      <c r="CB26" s="201"/>
      <c r="CC26" s="201"/>
      <c r="CD26" s="201"/>
      <c r="CE26" s="201"/>
      <c r="CF26" s="201"/>
      <c r="CG26" s="201"/>
      <c r="CH26" s="201"/>
      <c r="CI26" s="201"/>
      <c r="CJ26" s="201"/>
      <c r="CK26" s="201"/>
      <c r="CL26" s="202"/>
      <c r="CM26" s="200"/>
      <c r="CN26" s="201"/>
      <c r="CO26" s="201"/>
      <c r="CP26" s="201"/>
      <c r="CQ26" s="201"/>
      <c r="CR26" s="201"/>
      <c r="CS26" s="201"/>
      <c r="CT26" s="201"/>
      <c r="CU26" s="201"/>
      <c r="CV26" s="201"/>
      <c r="CW26" s="201"/>
      <c r="CX26" s="201"/>
      <c r="CY26" s="201"/>
      <c r="CZ26" s="201"/>
      <c r="DA26" s="201"/>
      <c r="DB26" s="201"/>
      <c r="DC26" s="201"/>
      <c r="DD26" s="202"/>
      <c r="DE26" s="200"/>
      <c r="DF26" s="201"/>
      <c r="DG26" s="201"/>
      <c r="DH26" s="201"/>
      <c r="DI26" s="201"/>
      <c r="DJ26" s="201"/>
      <c r="DK26" s="201"/>
      <c r="DL26" s="201"/>
      <c r="DM26" s="201"/>
      <c r="DN26" s="201"/>
      <c r="DO26" s="201"/>
      <c r="DP26" s="201"/>
      <c r="DQ26" s="201"/>
      <c r="DR26" s="201"/>
      <c r="DS26" s="201"/>
      <c r="DT26" s="201"/>
      <c r="DU26" s="202"/>
      <c r="DV26" s="200"/>
      <c r="DW26" s="201"/>
      <c r="DX26" s="201"/>
      <c r="DY26" s="201"/>
      <c r="DZ26" s="201"/>
      <c r="EA26" s="201"/>
      <c r="EB26" s="201"/>
      <c r="EC26" s="201"/>
      <c r="ED26" s="201"/>
      <c r="EE26" s="201"/>
      <c r="EF26" s="201"/>
      <c r="EG26" s="201"/>
      <c r="EH26" s="201"/>
      <c r="EI26" s="201"/>
      <c r="EJ26" s="201"/>
      <c r="EK26" s="201"/>
      <c r="EL26" s="201"/>
      <c r="EM26" s="202"/>
      <c r="EN26" s="200"/>
      <c r="EO26" s="201"/>
      <c r="EP26" s="201"/>
      <c r="EQ26" s="201"/>
      <c r="ER26" s="201"/>
      <c r="ES26" s="201"/>
      <c r="ET26" s="201"/>
      <c r="EU26" s="201"/>
      <c r="EV26" s="201"/>
      <c r="EW26" s="201"/>
      <c r="EX26" s="201"/>
      <c r="EY26" s="201"/>
      <c r="EZ26" s="201"/>
      <c r="FA26" s="201"/>
      <c r="FB26" s="201"/>
      <c r="FC26" s="201"/>
      <c r="FD26" s="202"/>
    </row>
    <row r="27" spans="1:160" s="13" customFormat="1" ht="12.75" customHeight="1">
      <c r="A27" s="34"/>
      <c r="B27" s="212" t="s">
        <v>393</v>
      </c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3"/>
      <c r="AU27" s="203" t="s">
        <v>65</v>
      </c>
      <c r="AV27" s="204"/>
      <c r="AW27" s="204"/>
      <c r="AX27" s="204"/>
      <c r="AY27" s="204"/>
      <c r="AZ27" s="204"/>
      <c r="BA27" s="204"/>
      <c r="BB27" s="204"/>
      <c r="BC27" s="205"/>
      <c r="BD27" s="200"/>
      <c r="BE27" s="201"/>
      <c r="BF27" s="201"/>
      <c r="BG27" s="201"/>
      <c r="BH27" s="201"/>
      <c r="BI27" s="201"/>
      <c r="BJ27" s="201"/>
      <c r="BK27" s="201"/>
      <c r="BL27" s="201"/>
      <c r="BM27" s="201"/>
      <c r="BN27" s="201"/>
      <c r="BO27" s="201"/>
      <c r="BP27" s="201"/>
      <c r="BQ27" s="201"/>
      <c r="BR27" s="201"/>
      <c r="BS27" s="201"/>
      <c r="BT27" s="202"/>
      <c r="BU27" s="200"/>
      <c r="BV27" s="201"/>
      <c r="BW27" s="201"/>
      <c r="BX27" s="201"/>
      <c r="BY27" s="201"/>
      <c r="BZ27" s="201"/>
      <c r="CA27" s="201"/>
      <c r="CB27" s="201"/>
      <c r="CC27" s="201"/>
      <c r="CD27" s="201"/>
      <c r="CE27" s="201"/>
      <c r="CF27" s="201"/>
      <c r="CG27" s="201"/>
      <c r="CH27" s="201"/>
      <c r="CI27" s="201"/>
      <c r="CJ27" s="201"/>
      <c r="CK27" s="201"/>
      <c r="CL27" s="202"/>
      <c r="CM27" s="200"/>
      <c r="CN27" s="201"/>
      <c r="CO27" s="201"/>
      <c r="CP27" s="201"/>
      <c r="CQ27" s="201"/>
      <c r="CR27" s="201"/>
      <c r="CS27" s="201"/>
      <c r="CT27" s="201"/>
      <c r="CU27" s="201"/>
      <c r="CV27" s="201"/>
      <c r="CW27" s="201"/>
      <c r="CX27" s="201"/>
      <c r="CY27" s="201"/>
      <c r="CZ27" s="201"/>
      <c r="DA27" s="201"/>
      <c r="DB27" s="201"/>
      <c r="DC27" s="201"/>
      <c r="DD27" s="202"/>
      <c r="DE27" s="200"/>
      <c r="DF27" s="201"/>
      <c r="DG27" s="201"/>
      <c r="DH27" s="201"/>
      <c r="DI27" s="201"/>
      <c r="DJ27" s="201"/>
      <c r="DK27" s="201"/>
      <c r="DL27" s="201"/>
      <c r="DM27" s="201"/>
      <c r="DN27" s="201"/>
      <c r="DO27" s="201"/>
      <c r="DP27" s="201"/>
      <c r="DQ27" s="201"/>
      <c r="DR27" s="201"/>
      <c r="DS27" s="201"/>
      <c r="DT27" s="201"/>
      <c r="DU27" s="202"/>
      <c r="DV27" s="200"/>
      <c r="DW27" s="201"/>
      <c r="DX27" s="201"/>
      <c r="DY27" s="201"/>
      <c r="DZ27" s="201"/>
      <c r="EA27" s="201"/>
      <c r="EB27" s="201"/>
      <c r="EC27" s="201"/>
      <c r="ED27" s="201"/>
      <c r="EE27" s="201"/>
      <c r="EF27" s="201"/>
      <c r="EG27" s="201"/>
      <c r="EH27" s="201"/>
      <c r="EI27" s="201"/>
      <c r="EJ27" s="201"/>
      <c r="EK27" s="201"/>
      <c r="EL27" s="201"/>
      <c r="EM27" s="202"/>
      <c r="EN27" s="200"/>
      <c r="EO27" s="201"/>
      <c r="EP27" s="201"/>
      <c r="EQ27" s="201"/>
      <c r="ER27" s="201"/>
      <c r="ES27" s="201"/>
      <c r="ET27" s="201"/>
      <c r="EU27" s="201"/>
      <c r="EV27" s="201"/>
      <c r="EW27" s="201"/>
      <c r="EX27" s="201"/>
      <c r="EY27" s="201"/>
      <c r="EZ27" s="201"/>
      <c r="FA27" s="201"/>
      <c r="FB27" s="201"/>
      <c r="FC27" s="201"/>
      <c r="FD27" s="202"/>
    </row>
    <row r="28" spans="1:160" s="13" customFormat="1" ht="12.75" customHeight="1">
      <c r="A28" s="34"/>
      <c r="B28" s="212" t="s">
        <v>293</v>
      </c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3"/>
      <c r="AU28" s="203" t="s">
        <v>66</v>
      </c>
      <c r="AV28" s="204"/>
      <c r="AW28" s="204"/>
      <c r="AX28" s="204"/>
      <c r="AY28" s="204"/>
      <c r="AZ28" s="204"/>
      <c r="BA28" s="204"/>
      <c r="BB28" s="204"/>
      <c r="BC28" s="205"/>
      <c r="BD28" s="200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1"/>
      <c r="BT28" s="202"/>
      <c r="BU28" s="200"/>
      <c r="BV28" s="201"/>
      <c r="BW28" s="201"/>
      <c r="BX28" s="201"/>
      <c r="BY28" s="201"/>
      <c r="BZ28" s="201"/>
      <c r="CA28" s="201"/>
      <c r="CB28" s="201"/>
      <c r="CC28" s="201"/>
      <c r="CD28" s="201"/>
      <c r="CE28" s="201"/>
      <c r="CF28" s="201"/>
      <c r="CG28" s="201"/>
      <c r="CH28" s="201"/>
      <c r="CI28" s="201"/>
      <c r="CJ28" s="201"/>
      <c r="CK28" s="201"/>
      <c r="CL28" s="202"/>
      <c r="CM28" s="200"/>
      <c r="CN28" s="201"/>
      <c r="CO28" s="201"/>
      <c r="CP28" s="201"/>
      <c r="CQ28" s="201"/>
      <c r="CR28" s="201"/>
      <c r="CS28" s="201"/>
      <c r="CT28" s="201"/>
      <c r="CU28" s="201"/>
      <c r="CV28" s="201"/>
      <c r="CW28" s="201"/>
      <c r="CX28" s="201"/>
      <c r="CY28" s="201"/>
      <c r="CZ28" s="201"/>
      <c r="DA28" s="201"/>
      <c r="DB28" s="201"/>
      <c r="DC28" s="201"/>
      <c r="DD28" s="202"/>
      <c r="DE28" s="200"/>
      <c r="DF28" s="201"/>
      <c r="DG28" s="201"/>
      <c r="DH28" s="201"/>
      <c r="DI28" s="201"/>
      <c r="DJ28" s="201"/>
      <c r="DK28" s="201"/>
      <c r="DL28" s="201"/>
      <c r="DM28" s="201"/>
      <c r="DN28" s="201"/>
      <c r="DO28" s="201"/>
      <c r="DP28" s="201"/>
      <c r="DQ28" s="201"/>
      <c r="DR28" s="201"/>
      <c r="DS28" s="201"/>
      <c r="DT28" s="201"/>
      <c r="DU28" s="202"/>
      <c r="DV28" s="200"/>
      <c r="DW28" s="201"/>
      <c r="DX28" s="201"/>
      <c r="DY28" s="201"/>
      <c r="DZ28" s="201"/>
      <c r="EA28" s="201"/>
      <c r="EB28" s="201"/>
      <c r="EC28" s="201"/>
      <c r="ED28" s="201"/>
      <c r="EE28" s="201"/>
      <c r="EF28" s="201"/>
      <c r="EG28" s="201"/>
      <c r="EH28" s="201"/>
      <c r="EI28" s="201"/>
      <c r="EJ28" s="201"/>
      <c r="EK28" s="201"/>
      <c r="EL28" s="201"/>
      <c r="EM28" s="202"/>
      <c r="EN28" s="200"/>
      <c r="EO28" s="201"/>
      <c r="EP28" s="201"/>
      <c r="EQ28" s="201"/>
      <c r="ER28" s="201"/>
      <c r="ES28" s="201"/>
      <c r="ET28" s="201"/>
      <c r="EU28" s="201"/>
      <c r="EV28" s="201"/>
      <c r="EW28" s="201"/>
      <c r="EX28" s="201"/>
      <c r="EY28" s="201"/>
      <c r="EZ28" s="201"/>
      <c r="FA28" s="201"/>
      <c r="FB28" s="201"/>
      <c r="FC28" s="201"/>
      <c r="FD28" s="202"/>
    </row>
    <row r="29" spans="1:160" s="13" customFormat="1" ht="13.5" customHeight="1">
      <c r="A29" s="65"/>
      <c r="B29" s="259" t="s">
        <v>153</v>
      </c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60"/>
      <c r="AU29" s="183" t="s">
        <v>67</v>
      </c>
      <c r="AV29" s="184"/>
      <c r="AW29" s="184"/>
      <c r="AX29" s="184"/>
      <c r="AY29" s="184"/>
      <c r="AZ29" s="184"/>
      <c r="BA29" s="184"/>
      <c r="BB29" s="184"/>
      <c r="BC29" s="185"/>
      <c r="BD29" s="214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215"/>
      <c r="BT29" s="216"/>
      <c r="BU29" s="206" t="s">
        <v>51</v>
      </c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7"/>
      <c r="CL29" s="208"/>
      <c r="CM29" s="206" t="s">
        <v>51</v>
      </c>
      <c r="CN29" s="207"/>
      <c r="CO29" s="207"/>
      <c r="CP29" s="207"/>
      <c r="CQ29" s="207"/>
      <c r="CR29" s="207"/>
      <c r="CS29" s="207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8"/>
      <c r="DE29" s="214"/>
      <c r="DF29" s="215"/>
      <c r="DG29" s="215"/>
      <c r="DH29" s="215"/>
      <c r="DI29" s="215"/>
      <c r="DJ29" s="215"/>
      <c r="DK29" s="215"/>
      <c r="DL29" s="215"/>
      <c r="DM29" s="215"/>
      <c r="DN29" s="215"/>
      <c r="DO29" s="215"/>
      <c r="DP29" s="215"/>
      <c r="DQ29" s="215"/>
      <c r="DR29" s="215"/>
      <c r="DS29" s="215"/>
      <c r="DT29" s="215"/>
      <c r="DU29" s="216"/>
      <c r="DV29" s="206" t="s">
        <v>51</v>
      </c>
      <c r="DW29" s="207"/>
      <c r="DX29" s="207"/>
      <c r="DY29" s="207"/>
      <c r="DZ29" s="207"/>
      <c r="EA29" s="207"/>
      <c r="EB29" s="207"/>
      <c r="EC29" s="207"/>
      <c r="ED29" s="207"/>
      <c r="EE29" s="207"/>
      <c r="EF29" s="207"/>
      <c r="EG29" s="207"/>
      <c r="EH29" s="207"/>
      <c r="EI29" s="207"/>
      <c r="EJ29" s="207"/>
      <c r="EK29" s="207"/>
      <c r="EL29" s="207"/>
      <c r="EM29" s="208"/>
      <c r="EN29" s="206" t="s">
        <v>51</v>
      </c>
      <c r="EO29" s="207"/>
      <c r="EP29" s="207"/>
      <c r="EQ29" s="207"/>
      <c r="ER29" s="207"/>
      <c r="ES29" s="207"/>
      <c r="ET29" s="207"/>
      <c r="EU29" s="207"/>
      <c r="EV29" s="207"/>
      <c r="EW29" s="207"/>
      <c r="EX29" s="207"/>
      <c r="EY29" s="207"/>
      <c r="EZ29" s="207"/>
      <c r="FA29" s="207"/>
      <c r="FB29" s="207"/>
      <c r="FC29" s="207"/>
      <c r="FD29" s="208"/>
    </row>
    <row r="30" spans="1:160" s="13" customFormat="1" ht="12" customHeight="1">
      <c r="A30" s="94"/>
      <c r="B30" s="195" t="s">
        <v>249</v>
      </c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6"/>
      <c r="AU30" s="186"/>
      <c r="AV30" s="187"/>
      <c r="AW30" s="187"/>
      <c r="AX30" s="187"/>
      <c r="AY30" s="187"/>
      <c r="AZ30" s="187"/>
      <c r="BA30" s="187"/>
      <c r="BB30" s="187"/>
      <c r="BC30" s="188"/>
      <c r="BD30" s="217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9"/>
      <c r="BU30" s="209"/>
      <c r="BV30" s="210"/>
      <c r="BW30" s="210"/>
      <c r="BX30" s="210"/>
      <c r="BY30" s="210"/>
      <c r="BZ30" s="210"/>
      <c r="CA30" s="210"/>
      <c r="CB30" s="210"/>
      <c r="CC30" s="210"/>
      <c r="CD30" s="210"/>
      <c r="CE30" s="210"/>
      <c r="CF30" s="210"/>
      <c r="CG30" s="210"/>
      <c r="CH30" s="210"/>
      <c r="CI30" s="210"/>
      <c r="CJ30" s="210"/>
      <c r="CK30" s="210"/>
      <c r="CL30" s="211"/>
      <c r="CM30" s="209"/>
      <c r="CN30" s="210"/>
      <c r="CO30" s="210"/>
      <c r="CP30" s="210"/>
      <c r="CQ30" s="210"/>
      <c r="CR30" s="210"/>
      <c r="CS30" s="210"/>
      <c r="CT30" s="210"/>
      <c r="CU30" s="210"/>
      <c r="CV30" s="210"/>
      <c r="CW30" s="210"/>
      <c r="CX30" s="210"/>
      <c r="CY30" s="210"/>
      <c r="CZ30" s="210"/>
      <c r="DA30" s="210"/>
      <c r="DB30" s="210"/>
      <c r="DC30" s="210"/>
      <c r="DD30" s="211"/>
      <c r="DE30" s="217"/>
      <c r="DF30" s="218"/>
      <c r="DG30" s="218"/>
      <c r="DH30" s="218"/>
      <c r="DI30" s="218"/>
      <c r="DJ30" s="218"/>
      <c r="DK30" s="218"/>
      <c r="DL30" s="218"/>
      <c r="DM30" s="218"/>
      <c r="DN30" s="218"/>
      <c r="DO30" s="218"/>
      <c r="DP30" s="218"/>
      <c r="DQ30" s="218"/>
      <c r="DR30" s="218"/>
      <c r="DS30" s="218"/>
      <c r="DT30" s="218"/>
      <c r="DU30" s="219"/>
      <c r="DV30" s="209"/>
      <c r="DW30" s="210"/>
      <c r="DX30" s="210"/>
      <c r="DY30" s="210"/>
      <c r="DZ30" s="210"/>
      <c r="EA30" s="210"/>
      <c r="EB30" s="210"/>
      <c r="EC30" s="210"/>
      <c r="ED30" s="210"/>
      <c r="EE30" s="210"/>
      <c r="EF30" s="210"/>
      <c r="EG30" s="210"/>
      <c r="EH30" s="210"/>
      <c r="EI30" s="210"/>
      <c r="EJ30" s="210"/>
      <c r="EK30" s="210"/>
      <c r="EL30" s="210"/>
      <c r="EM30" s="211"/>
      <c r="EN30" s="209"/>
      <c r="EO30" s="210"/>
      <c r="EP30" s="210"/>
      <c r="EQ30" s="210"/>
      <c r="ER30" s="210"/>
      <c r="ES30" s="210"/>
      <c r="ET30" s="210"/>
      <c r="EU30" s="210"/>
      <c r="EV30" s="210"/>
      <c r="EW30" s="210"/>
      <c r="EX30" s="210"/>
      <c r="EY30" s="210"/>
      <c r="EZ30" s="210"/>
      <c r="FA30" s="210"/>
      <c r="FB30" s="210"/>
      <c r="FC30" s="210"/>
      <c r="FD30" s="211"/>
    </row>
    <row r="31" spans="1:160" s="47" customFormat="1" ht="12.75">
      <c r="A31" s="80"/>
      <c r="B31" s="255" t="s">
        <v>254</v>
      </c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6"/>
      <c r="AU31" s="183" t="s">
        <v>68</v>
      </c>
      <c r="AV31" s="184"/>
      <c r="AW31" s="184"/>
      <c r="AX31" s="184"/>
      <c r="AY31" s="184"/>
      <c r="AZ31" s="184"/>
      <c r="BA31" s="184"/>
      <c r="BB31" s="184"/>
      <c r="BC31" s="185"/>
      <c r="BD31" s="214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R31" s="215"/>
      <c r="BS31" s="215"/>
      <c r="BT31" s="216"/>
      <c r="BU31" s="206" t="s">
        <v>51</v>
      </c>
      <c r="BV31" s="207"/>
      <c r="BW31" s="207"/>
      <c r="BX31" s="207"/>
      <c r="BY31" s="207"/>
      <c r="BZ31" s="207"/>
      <c r="CA31" s="207"/>
      <c r="CB31" s="207"/>
      <c r="CC31" s="207"/>
      <c r="CD31" s="207"/>
      <c r="CE31" s="207"/>
      <c r="CF31" s="207"/>
      <c r="CG31" s="207"/>
      <c r="CH31" s="207"/>
      <c r="CI31" s="207"/>
      <c r="CJ31" s="207"/>
      <c r="CK31" s="207"/>
      <c r="CL31" s="208"/>
      <c r="CM31" s="206" t="s">
        <v>51</v>
      </c>
      <c r="CN31" s="207"/>
      <c r="CO31" s="207"/>
      <c r="CP31" s="207"/>
      <c r="CQ31" s="207"/>
      <c r="CR31" s="207"/>
      <c r="CS31" s="207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8"/>
      <c r="DE31" s="214"/>
      <c r="DF31" s="215"/>
      <c r="DG31" s="215"/>
      <c r="DH31" s="215"/>
      <c r="DI31" s="215"/>
      <c r="DJ31" s="215"/>
      <c r="DK31" s="215"/>
      <c r="DL31" s="215"/>
      <c r="DM31" s="215"/>
      <c r="DN31" s="215"/>
      <c r="DO31" s="215"/>
      <c r="DP31" s="215"/>
      <c r="DQ31" s="215"/>
      <c r="DR31" s="215"/>
      <c r="DS31" s="215"/>
      <c r="DT31" s="215"/>
      <c r="DU31" s="216"/>
      <c r="DV31" s="206" t="s">
        <v>51</v>
      </c>
      <c r="DW31" s="207"/>
      <c r="DX31" s="207"/>
      <c r="DY31" s="207"/>
      <c r="DZ31" s="207"/>
      <c r="EA31" s="207"/>
      <c r="EB31" s="207"/>
      <c r="EC31" s="207"/>
      <c r="ED31" s="207"/>
      <c r="EE31" s="207"/>
      <c r="EF31" s="207"/>
      <c r="EG31" s="207"/>
      <c r="EH31" s="207"/>
      <c r="EI31" s="207"/>
      <c r="EJ31" s="207"/>
      <c r="EK31" s="207"/>
      <c r="EL31" s="207"/>
      <c r="EM31" s="208"/>
      <c r="EN31" s="206" t="s">
        <v>51</v>
      </c>
      <c r="EO31" s="207"/>
      <c r="EP31" s="207"/>
      <c r="EQ31" s="207"/>
      <c r="ER31" s="207"/>
      <c r="ES31" s="207"/>
      <c r="ET31" s="207"/>
      <c r="EU31" s="207"/>
      <c r="EV31" s="207"/>
      <c r="EW31" s="207"/>
      <c r="EX31" s="207"/>
      <c r="EY31" s="207"/>
      <c r="EZ31" s="207"/>
      <c r="FA31" s="207"/>
      <c r="FB31" s="207"/>
      <c r="FC31" s="207"/>
      <c r="FD31" s="208"/>
    </row>
    <row r="32" spans="1:160" s="47" customFormat="1" ht="12.75" customHeight="1">
      <c r="A32" s="95"/>
      <c r="B32" s="257" t="s">
        <v>250</v>
      </c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8"/>
      <c r="AU32" s="186"/>
      <c r="AV32" s="187"/>
      <c r="AW32" s="187"/>
      <c r="AX32" s="187"/>
      <c r="AY32" s="187"/>
      <c r="AZ32" s="187"/>
      <c r="BA32" s="187"/>
      <c r="BB32" s="187"/>
      <c r="BC32" s="188"/>
      <c r="BD32" s="217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9"/>
      <c r="BU32" s="209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1"/>
      <c r="CM32" s="209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1"/>
      <c r="DE32" s="217"/>
      <c r="DF32" s="218"/>
      <c r="DG32" s="218"/>
      <c r="DH32" s="218"/>
      <c r="DI32" s="218"/>
      <c r="DJ32" s="218"/>
      <c r="DK32" s="218"/>
      <c r="DL32" s="218"/>
      <c r="DM32" s="218"/>
      <c r="DN32" s="218"/>
      <c r="DO32" s="218"/>
      <c r="DP32" s="218"/>
      <c r="DQ32" s="218"/>
      <c r="DR32" s="218"/>
      <c r="DS32" s="218"/>
      <c r="DT32" s="218"/>
      <c r="DU32" s="219"/>
      <c r="DV32" s="209"/>
      <c r="DW32" s="210"/>
      <c r="DX32" s="210"/>
      <c r="DY32" s="210"/>
      <c r="DZ32" s="210"/>
      <c r="EA32" s="210"/>
      <c r="EB32" s="210"/>
      <c r="EC32" s="210"/>
      <c r="ED32" s="210"/>
      <c r="EE32" s="210"/>
      <c r="EF32" s="210"/>
      <c r="EG32" s="210"/>
      <c r="EH32" s="210"/>
      <c r="EI32" s="210"/>
      <c r="EJ32" s="210"/>
      <c r="EK32" s="210"/>
      <c r="EL32" s="210"/>
      <c r="EM32" s="211"/>
      <c r="EN32" s="209"/>
      <c r="EO32" s="210"/>
      <c r="EP32" s="210"/>
      <c r="EQ32" s="210"/>
      <c r="ER32" s="210"/>
      <c r="ES32" s="210"/>
      <c r="ET32" s="210"/>
      <c r="EU32" s="210"/>
      <c r="EV32" s="210"/>
      <c r="EW32" s="210"/>
      <c r="EX32" s="210"/>
      <c r="EY32" s="210"/>
      <c r="EZ32" s="210"/>
      <c r="FA32" s="210"/>
      <c r="FB32" s="210"/>
      <c r="FC32" s="210"/>
      <c r="FD32" s="211"/>
    </row>
    <row r="33" spans="1:160" s="47" customFormat="1" ht="12.75" customHeight="1">
      <c r="A33" s="93"/>
      <c r="B33" s="254" t="s">
        <v>251</v>
      </c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  <c r="AS33" s="254"/>
      <c r="AT33" s="174"/>
      <c r="AU33" s="186" t="s">
        <v>69</v>
      </c>
      <c r="AV33" s="187"/>
      <c r="AW33" s="187"/>
      <c r="AX33" s="187"/>
      <c r="AY33" s="187"/>
      <c r="AZ33" s="187"/>
      <c r="BA33" s="187"/>
      <c r="BB33" s="187"/>
      <c r="BC33" s="188"/>
      <c r="BD33" s="217"/>
      <c r="BE33" s="218"/>
      <c r="BF33" s="218"/>
      <c r="BG33" s="218"/>
      <c r="BH33" s="218"/>
      <c r="BI33" s="218"/>
      <c r="BJ33" s="218"/>
      <c r="BK33" s="218"/>
      <c r="BL33" s="218"/>
      <c r="BM33" s="218"/>
      <c r="BN33" s="218"/>
      <c r="BO33" s="218"/>
      <c r="BP33" s="218"/>
      <c r="BQ33" s="218"/>
      <c r="BR33" s="218"/>
      <c r="BS33" s="218"/>
      <c r="BT33" s="219"/>
      <c r="BU33" s="209" t="s">
        <v>51</v>
      </c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1"/>
      <c r="CM33" s="209" t="s">
        <v>51</v>
      </c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1"/>
      <c r="DE33" s="217"/>
      <c r="DF33" s="218"/>
      <c r="DG33" s="218"/>
      <c r="DH33" s="218"/>
      <c r="DI33" s="218"/>
      <c r="DJ33" s="218"/>
      <c r="DK33" s="218"/>
      <c r="DL33" s="218"/>
      <c r="DM33" s="218"/>
      <c r="DN33" s="218"/>
      <c r="DO33" s="218"/>
      <c r="DP33" s="218"/>
      <c r="DQ33" s="218"/>
      <c r="DR33" s="218"/>
      <c r="DS33" s="218"/>
      <c r="DT33" s="218"/>
      <c r="DU33" s="219"/>
      <c r="DV33" s="209" t="s">
        <v>51</v>
      </c>
      <c r="DW33" s="210"/>
      <c r="DX33" s="210"/>
      <c r="DY33" s="210"/>
      <c r="DZ33" s="210"/>
      <c r="EA33" s="210"/>
      <c r="EB33" s="210"/>
      <c r="EC33" s="210"/>
      <c r="ED33" s="210"/>
      <c r="EE33" s="210"/>
      <c r="EF33" s="210"/>
      <c r="EG33" s="210"/>
      <c r="EH33" s="210"/>
      <c r="EI33" s="210"/>
      <c r="EJ33" s="210"/>
      <c r="EK33" s="210"/>
      <c r="EL33" s="210"/>
      <c r="EM33" s="211"/>
      <c r="EN33" s="209" t="s">
        <v>51</v>
      </c>
      <c r="EO33" s="210"/>
      <c r="EP33" s="210"/>
      <c r="EQ33" s="210"/>
      <c r="ER33" s="210"/>
      <c r="ES33" s="210"/>
      <c r="ET33" s="210"/>
      <c r="EU33" s="210"/>
      <c r="EV33" s="210"/>
      <c r="EW33" s="210"/>
      <c r="EX33" s="210"/>
      <c r="EY33" s="210"/>
      <c r="EZ33" s="210"/>
      <c r="FA33" s="210"/>
      <c r="FB33" s="210"/>
      <c r="FC33" s="210"/>
      <c r="FD33" s="211"/>
    </row>
    <row r="34" spans="1:160" s="47" customFormat="1" ht="12.75" customHeight="1">
      <c r="A34" s="93"/>
      <c r="B34" s="254" t="s">
        <v>252</v>
      </c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4"/>
      <c r="AT34" s="174"/>
      <c r="AU34" s="186" t="s">
        <v>70</v>
      </c>
      <c r="AV34" s="187"/>
      <c r="AW34" s="187"/>
      <c r="AX34" s="187"/>
      <c r="AY34" s="187"/>
      <c r="AZ34" s="187"/>
      <c r="BA34" s="187"/>
      <c r="BB34" s="187"/>
      <c r="BC34" s="188"/>
      <c r="BD34" s="217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9"/>
      <c r="BU34" s="209" t="s">
        <v>51</v>
      </c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1"/>
      <c r="CM34" s="209" t="s">
        <v>51</v>
      </c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1"/>
      <c r="DE34" s="217"/>
      <c r="DF34" s="218"/>
      <c r="DG34" s="218"/>
      <c r="DH34" s="218"/>
      <c r="DI34" s="218"/>
      <c r="DJ34" s="218"/>
      <c r="DK34" s="218"/>
      <c r="DL34" s="218"/>
      <c r="DM34" s="218"/>
      <c r="DN34" s="218"/>
      <c r="DO34" s="218"/>
      <c r="DP34" s="218"/>
      <c r="DQ34" s="218"/>
      <c r="DR34" s="218"/>
      <c r="DS34" s="218"/>
      <c r="DT34" s="218"/>
      <c r="DU34" s="219"/>
      <c r="DV34" s="209" t="s">
        <v>51</v>
      </c>
      <c r="DW34" s="210"/>
      <c r="DX34" s="210"/>
      <c r="DY34" s="210"/>
      <c r="DZ34" s="210"/>
      <c r="EA34" s="210"/>
      <c r="EB34" s="210"/>
      <c r="EC34" s="210"/>
      <c r="ED34" s="210"/>
      <c r="EE34" s="210"/>
      <c r="EF34" s="210"/>
      <c r="EG34" s="210"/>
      <c r="EH34" s="210"/>
      <c r="EI34" s="210"/>
      <c r="EJ34" s="210"/>
      <c r="EK34" s="210"/>
      <c r="EL34" s="210"/>
      <c r="EM34" s="211"/>
      <c r="EN34" s="209" t="s">
        <v>51</v>
      </c>
      <c r="EO34" s="210"/>
      <c r="EP34" s="210"/>
      <c r="EQ34" s="210"/>
      <c r="ER34" s="210"/>
      <c r="ES34" s="210"/>
      <c r="ET34" s="210"/>
      <c r="EU34" s="210"/>
      <c r="EV34" s="210"/>
      <c r="EW34" s="210"/>
      <c r="EX34" s="210"/>
      <c r="EY34" s="210"/>
      <c r="EZ34" s="210"/>
      <c r="FA34" s="210"/>
      <c r="FB34" s="210"/>
      <c r="FC34" s="210"/>
      <c r="FD34" s="211"/>
    </row>
    <row r="35" spans="1:160" s="13" customFormat="1" ht="12.75" customHeight="1">
      <c r="A35" s="34"/>
      <c r="B35" s="212" t="s">
        <v>253</v>
      </c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3"/>
      <c r="AU35" s="186" t="s">
        <v>71</v>
      </c>
      <c r="AV35" s="187"/>
      <c r="AW35" s="187"/>
      <c r="AX35" s="187"/>
      <c r="AY35" s="187"/>
      <c r="AZ35" s="187"/>
      <c r="BA35" s="187"/>
      <c r="BB35" s="187"/>
      <c r="BC35" s="188"/>
      <c r="BD35" s="200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1"/>
      <c r="BR35" s="201"/>
      <c r="BS35" s="201"/>
      <c r="BT35" s="202"/>
      <c r="BU35" s="251" t="s">
        <v>51</v>
      </c>
      <c r="BV35" s="252"/>
      <c r="BW35" s="252"/>
      <c r="BX35" s="252"/>
      <c r="BY35" s="252"/>
      <c r="BZ35" s="252"/>
      <c r="CA35" s="252"/>
      <c r="CB35" s="252"/>
      <c r="CC35" s="252"/>
      <c r="CD35" s="252"/>
      <c r="CE35" s="252"/>
      <c r="CF35" s="252"/>
      <c r="CG35" s="252"/>
      <c r="CH35" s="252"/>
      <c r="CI35" s="252"/>
      <c r="CJ35" s="252"/>
      <c r="CK35" s="252"/>
      <c r="CL35" s="253"/>
      <c r="CM35" s="251" t="s">
        <v>51</v>
      </c>
      <c r="CN35" s="252"/>
      <c r="CO35" s="252"/>
      <c r="CP35" s="252"/>
      <c r="CQ35" s="252"/>
      <c r="CR35" s="252"/>
      <c r="CS35" s="252"/>
      <c r="CT35" s="252"/>
      <c r="CU35" s="252"/>
      <c r="CV35" s="252"/>
      <c r="CW35" s="252"/>
      <c r="CX35" s="252"/>
      <c r="CY35" s="252"/>
      <c r="CZ35" s="252"/>
      <c r="DA35" s="252"/>
      <c r="DB35" s="252"/>
      <c r="DC35" s="252"/>
      <c r="DD35" s="253"/>
      <c r="DE35" s="200"/>
      <c r="DF35" s="201"/>
      <c r="DG35" s="201"/>
      <c r="DH35" s="201"/>
      <c r="DI35" s="201"/>
      <c r="DJ35" s="201"/>
      <c r="DK35" s="201"/>
      <c r="DL35" s="201"/>
      <c r="DM35" s="201"/>
      <c r="DN35" s="201"/>
      <c r="DO35" s="201"/>
      <c r="DP35" s="201"/>
      <c r="DQ35" s="201"/>
      <c r="DR35" s="201"/>
      <c r="DS35" s="201"/>
      <c r="DT35" s="201"/>
      <c r="DU35" s="202"/>
      <c r="DV35" s="251" t="s">
        <v>51</v>
      </c>
      <c r="DW35" s="252"/>
      <c r="DX35" s="252"/>
      <c r="DY35" s="252"/>
      <c r="DZ35" s="252"/>
      <c r="EA35" s="252"/>
      <c r="EB35" s="252"/>
      <c r="EC35" s="252"/>
      <c r="ED35" s="252"/>
      <c r="EE35" s="252"/>
      <c r="EF35" s="252"/>
      <c r="EG35" s="252"/>
      <c r="EH35" s="252"/>
      <c r="EI35" s="252"/>
      <c r="EJ35" s="252"/>
      <c r="EK35" s="252"/>
      <c r="EL35" s="252"/>
      <c r="EM35" s="253"/>
      <c r="EN35" s="251" t="s">
        <v>51</v>
      </c>
      <c r="EO35" s="252"/>
      <c r="EP35" s="252"/>
      <c r="EQ35" s="252"/>
      <c r="ER35" s="252"/>
      <c r="ES35" s="252"/>
      <c r="ET35" s="252"/>
      <c r="EU35" s="252"/>
      <c r="EV35" s="252"/>
      <c r="EW35" s="252"/>
      <c r="EX35" s="252"/>
      <c r="EY35" s="252"/>
      <c r="EZ35" s="252"/>
      <c r="FA35" s="252"/>
      <c r="FB35" s="252"/>
      <c r="FC35" s="252"/>
      <c r="FD35" s="253"/>
    </row>
    <row r="36" spans="1:160" s="13" customFormat="1" ht="12.75" customHeight="1">
      <c r="A36" s="34"/>
      <c r="B36" s="212" t="s">
        <v>221</v>
      </c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3"/>
      <c r="AU36" s="186" t="s">
        <v>72</v>
      </c>
      <c r="AV36" s="187"/>
      <c r="AW36" s="187"/>
      <c r="AX36" s="187"/>
      <c r="AY36" s="187"/>
      <c r="AZ36" s="187"/>
      <c r="BA36" s="187"/>
      <c r="BB36" s="187"/>
      <c r="BC36" s="188"/>
      <c r="BD36" s="197">
        <v>188</v>
      </c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9"/>
      <c r="BU36" s="251" t="s">
        <v>51</v>
      </c>
      <c r="BV36" s="252"/>
      <c r="BW36" s="252"/>
      <c r="BX36" s="252"/>
      <c r="BY36" s="252"/>
      <c r="BZ36" s="252"/>
      <c r="CA36" s="252"/>
      <c r="CB36" s="252"/>
      <c r="CC36" s="252"/>
      <c r="CD36" s="252"/>
      <c r="CE36" s="252"/>
      <c r="CF36" s="252"/>
      <c r="CG36" s="252"/>
      <c r="CH36" s="252"/>
      <c r="CI36" s="252"/>
      <c r="CJ36" s="252"/>
      <c r="CK36" s="252"/>
      <c r="CL36" s="253"/>
      <c r="CM36" s="251" t="s">
        <v>51</v>
      </c>
      <c r="CN36" s="252"/>
      <c r="CO36" s="252"/>
      <c r="CP36" s="252"/>
      <c r="CQ36" s="252"/>
      <c r="CR36" s="252"/>
      <c r="CS36" s="252"/>
      <c r="CT36" s="252"/>
      <c r="CU36" s="252"/>
      <c r="CV36" s="252"/>
      <c r="CW36" s="252"/>
      <c r="CX36" s="252"/>
      <c r="CY36" s="252"/>
      <c r="CZ36" s="252"/>
      <c r="DA36" s="252"/>
      <c r="DB36" s="252"/>
      <c r="DC36" s="252"/>
      <c r="DD36" s="253"/>
      <c r="DE36" s="197">
        <v>9</v>
      </c>
      <c r="DF36" s="198"/>
      <c r="DG36" s="198"/>
      <c r="DH36" s="198"/>
      <c r="DI36" s="198"/>
      <c r="DJ36" s="198"/>
      <c r="DK36" s="198"/>
      <c r="DL36" s="198"/>
      <c r="DM36" s="198"/>
      <c r="DN36" s="198"/>
      <c r="DO36" s="198"/>
      <c r="DP36" s="198"/>
      <c r="DQ36" s="198"/>
      <c r="DR36" s="198"/>
      <c r="DS36" s="198"/>
      <c r="DT36" s="198"/>
      <c r="DU36" s="199"/>
      <c r="DV36" s="251" t="s">
        <v>51</v>
      </c>
      <c r="DW36" s="252"/>
      <c r="DX36" s="252"/>
      <c r="DY36" s="252"/>
      <c r="DZ36" s="252"/>
      <c r="EA36" s="252"/>
      <c r="EB36" s="252"/>
      <c r="EC36" s="252"/>
      <c r="ED36" s="252"/>
      <c r="EE36" s="252"/>
      <c r="EF36" s="252"/>
      <c r="EG36" s="252"/>
      <c r="EH36" s="252"/>
      <c r="EI36" s="252"/>
      <c r="EJ36" s="252"/>
      <c r="EK36" s="252"/>
      <c r="EL36" s="252"/>
      <c r="EM36" s="253"/>
      <c r="EN36" s="251" t="s">
        <v>51</v>
      </c>
      <c r="EO36" s="252"/>
      <c r="EP36" s="252"/>
      <c r="EQ36" s="252"/>
      <c r="ER36" s="252"/>
      <c r="ES36" s="252"/>
      <c r="ET36" s="252"/>
      <c r="EU36" s="252"/>
      <c r="EV36" s="252"/>
      <c r="EW36" s="252"/>
      <c r="EX36" s="252"/>
      <c r="EY36" s="252"/>
      <c r="EZ36" s="252"/>
      <c r="FA36" s="252"/>
      <c r="FB36" s="252"/>
      <c r="FC36" s="252"/>
      <c r="FD36" s="253"/>
    </row>
    <row r="37" ht="3" customHeight="1"/>
  </sheetData>
  <sheetProtection/>
  <mergeCells count="211">
    <mergeCell ref="B29:AT29"/>
    <mergeCell ref="B35:AT35"/>
    <mergeCell ref="B36:AT36"/>
    <mergeCell ref="B30:AT30"/>
    <mergeCell ref="B32:AT32"/>
    <mergeCell ref="B33:AT33"/>
    <mergeCell ref="B34:AT34"/>
    <mergeCell ref="B31:AT31"/>
    <mergeCell ref="B27:AT27"/>
    <mergeCell ref="B14:AT14"/>
    <mergeCell ref="B15:AT15"/>
    <mergeCell ref="B12:AT12"/>
    <mergeCell ref="B20:AT20"/>
    <mergeCell ref="B21:AT21"/>
    <mergeCell ref="B22:AT22"/>
    <mergeCell ref="B13:AT13"/>
    <mergeCell ref="B23:AT23"/>
    <mergeCell ref="B24:AT24"/>
    <mergeCell ref="B16:AT16"/>
    <mergeCell ref="B17:AT17"/>
    <mergeCell ref="B18:AT18"/>
    <mergeCell ref="B19:AT19"/>
    <mergeCell ref="B25:AT25"/>
    <mergeCell ref="B26:AT26"/>
    <mergeCell ref="CM34:DD34"/>
    <mergeCell ref="CM36:DD36"/>
    <mergeCell ref="DE36:DU36"/>
    <mergeCell ref="DV36:EM36"/>
    <mergeCell ref="EN36:FD36"/>
    <mergeCell ref="AU36:BC36"/>
    <mergeCell ref="BD36:BT36"/>
    <mergeCell ref="BU36:CL36"/>
    <mergeCell ref="DV33:EM33"/>
    <mergeCell ref="EN33:FD33"/>
    <mergeCell ref="AU35:BC35"/>
    <mergeCell ref="BD35:BT35"/>
    <mergeCell ref="BU35:CL35"/>
    <mergeCell ref="CM35:DD35"/>
    <mergeCell ref="DE35:DU35"/>
    <mergeCell ref="DV35:EM35"/>
    <mergeCell ref="EN35:FD35"/>
    <mergeCell ref="BU34:CL34"/>
    <mergeCell ref="EN23:FD24"/>
    <mergeCell ref="DE31:DU32"/>
    <mergeCell ref="AU34:BC34"/>
    <mergeCell ref="BD34:BT34"/>
    <mergeCell ref="EN31:FD32"/>
    <mergeCell ref="AU33:BC33"/>
    <mergeCell ref="BD33:BT33"/>
    <mergeCell ref="BU33:CL33"/>
    <mergeCell ref="CM33:DD33"/>
    <mergeCell ref="DE33:DU33"/>
    <mergeCell ref="CM20:DD20"/>
    <mergeCell ref="DV21:EM21"/>
    <mergeCell ref="CM19:DD19"/>
    <mergeCell ref="EN20:FD20"/>
    <mergeCell ref="DE34:DU34"/>
    <mergeCell ref="DV34:EM34"/>
    <mergeCell ref="DV31:EM32"/>
    <mergeCell ref="EN34:FD34"/>
    <mergeCell ref="DV20:EM20"/>
    <mergeCell ref="EN25:FD25"/>
    <mergeCell ref="DV12:EM13"/>
    <mergeCell ref="EN15:FD15"/>
    <mergeCell ref="DV16:EM16"/>
    <mergeCell ref="EN16:FD16"/>
    <mergeCell ref="DE20:DU20"/>
    <mergeCell ref="DV19:EM19"/>
    <mergeCell ref="EN19:FD19"/>
    <mergeCell ref="EN17:FD17"/>
    <mergeCell ref="DE15:DU15"/>
    <mergeCell ref="DE19:DU19"/>
    <mergeCell ref="AU23:BC24"/>
    <mergeCell ref="BD23:BT24"/>
    <mergeCell ref="BU18:CL18"/>
    <mergeCell ref="CM18:DD18"/>
    <mergeCell ref="AU19:BC19"/>
    <mergeCell ref="EN18:FD18"/>
    <mergeCell ref="DV18:EM18"/>
    <mergeCell ref="DE21:DU21"/>
    <mergeCell ref="BD20:BT20"/>
    <mergeCell ref="BD19:BT19"/>
    <mergeCell ref="CM31:DD32"/>
    <mergeCell ref="CM26:DD26"/>
    <mergeCell ref="CM27:DD27"/>
    <mergeCell ref="CM28:DD28"/>
    <mergeCell ref="BU21:CL21"/>
    <mergeCell ref="BD12:BT13"/>
    <mergeCell ref="BD15:BT15"/>
    <mergeCell ref="BU12:CL13"/>
    <mergeCell ref="CM12:DD13"/>
    <mergeCell ref="BU14:CL14"/>
    <mergeCell ref="EN8:FD8"/>
    <mergeCell ref="BU23:CL24"/>
    <mergeCell ref="CM23:DD24"/>
    <mergeCell ref="BD22:BT22"/>
    <mergeCell ref="CM21:DD21"/>
    <mergeCell ref="BU20:CL20"/>
    <mergeCell ref="DV17:EM17"/>
    <mergeCell ref="BD17:BT17"/>
    <mergeCell ref="BU17:CL17"/>
    <mergeCell ref="CM17:DD17"/>
    <mergeCell ref="DV10:EM11"/>
    <mergeCell ref="DV14:EM14"/>
    <mergeCell ref="A2:FD2"/>
    <mergeCell ref="BD6:BT7"/>
    <mergeCell ref="BU6:DD6"/>
    <mergeCell ref="DE6:DU7"/>
    <mergeCell ref="DV6:EM7"/>
    <mergeCell ref="CM14:DD14"/>
    <mergeCell ref="A5:AT7"/>
    <mergeCell ref="AU5:BC7"/>
    <mergeCell ref="DV29:EM30"/>
    <mergeCell ref="BU28:CL28"/>
    <mergeCell ref="BU26:CL26"/>
    <mergeCell ref="B1:FC1"/>
    <mergeCell ref="AU31:BC32"/>
    <mergeCell ref="BD31:BT32"/>
    <mergeCell ref="BU31:CL32"/>
    <mergeCell ref="AU25:BC25"/>
    <mergeCell ref="BD25:BT25"/>
    <mergeCell ref="BU25:CL25"/>
    <mergeCell ref="BU29:CL30"/>
    <mergeCell ref="CM29:DD30"/>
    <mergeCell ref="DE29:DU30"/>
    <mergeCell ref="BU16:CL16"/>
    <mergeCell ref="CM16:DD16"/>
    <mergeCell ref="DE18:DU18"/>
    <mergeCell ref="BU19:CL19"/>
    <mergeCell ref="BU22:CL22"/>
    <mergeCell ref="CM22:DD22"/>
    <mergeCell ref="DE22:DU22"/>
    <mergeCell ref="BD5:DD5"/>
    <mergeCell ref="DE5:EM5"/>
    <mergeCell ref="EN5:FD5"/>
    <mergeCell ref="BU7:CL7"/>
    <mergeCell ref="CM7:DD7"/>
    <mergeCell ref="DV8:EM8"/>
    <mergeCell ref="EN6:FD7"/>
    <mergeCell ref="BU8:CL8"/>
    <mergeCell ref="CM8:DD8"/>
    <mergeCell ref="DE8:DU8"/>
    <mergeCell ref="A8:AT8"/>
    <mergeCell ref="AU8:BC8"/>
    <mergeCell ref="BD8:BT8"/>
    <mergeCell ref="B9:AT9"/>
    <mergeCell ref="AU9:BC9"/>
    <mergeCell ref="BD9:BT9"/>
    <mergeCell ref="CM10:DD11"/>
    <mergeCell ref="DE10:DU11"/>
    <mergeCell ref="CM15:DD15"/>
    <mergeCell ref="BD14:BT14"/>
    <mergeCell ref="BU15:CL15"/>
    <mergeCell ref="DE12:DU13"/>
    <mergeCell ref="DE14:DU14"/>
    <mergeCell ref="B28:AT28"/>
    <mergeCell ref="AU29:BC30"/>
    <mergeCell ref="BD29:BT30"/>
    <mergeCell ref="AU14:BC14"/>
    <mergeCell ref="AU15:BC15"/>
    <mergeCell ref="AU28:BC28"/>
    <mergeCell ref="BD28:BT28"/>
    <mergeCell ref="AU16:BC16"/>
    <mergeCell ref="BD16:BT16"/>
    <mergeCell ref="BD21:BT21"/>
    <mergeCell ref="EN14:FD14"/>
    <mergeCell ref="AU18:BC18"/>
    <mergeCell ref="BD18:BT18"/>
    <mergeCell ref="AU17:BC17"/>
    <mergeCell ref="AU22:BC22"/>
    <mergeCell ref="AU21:BC21"/>
    <mergeCell ref="DV15:EM15"/>
    <mergeCell ref="AU20:BC20"/>
    <mergeCell ref="DV22:EM22"/>
    <mergeCell ref="EN22:FD22"/>
    <mergeCell ref="AU27:BC27"/>
    <mergeCell ref="DV9:EM9"/>
    <mergeCell ref="EN28:FD28"/>
    <mergeCell ref="DE27:DU27"/>
    <mergeCell ref="DV27:EM27"/>
    <mergeCell ref="EN9:FD9"/>
    <mergeCell ref="DE23:DU24"/>
    <mergeCell ref="DE28:DU28"/>
    <mergeCell ref="BU27:CL27"/>
    <mergeCell ref="DV28:EM28"/>
    <mergeCell ref="BD26:BT26"/>
    <mergeCell ref="EN27:FD27"/>
    <mergeCell ref="EN29:FD30"/>
    <mergeCell ref="EN10:FD11"/>
    <mergeCell ref="EN21:FD21"/>
    <mergeCell ref="BD27:BT27"/>
    <mergeCell ref="DE16:DU16"/>
    <mergeCell ref="DE17:DU17"/>
    <mergeCell ref="DV25:EM25"/>
    <mergeCell ref="DE26:DU26"/>
    <mergeCell ref="CM9:DD9"/>
    <mergeCell ref="DE9:DU9"/>
    <mergeCell ref="EN26:FD26"/>
    <mergeCell ref="CM25:DD25"/>
    <mergeCell ref="DE25:DU25"/>
    <mergeCell ref="AU26:BC26"/>
    <mergeCell ref="DV26:EM26"/>
    <mergeCell ref="BU9:CL9"/>
    <mergeCell ref="DV23:EM24"/>
    <mergeCell ref="EN12:FD13"/>
    <mergeCell ref="B10:AT10"/>
    <mergeCell ref="AU10:BC11"/>
    <mergeCell ref="BD10:BT11"/>
    <mergeCell ref="BU10:CL11"/>
    <mergeCell ref="B11:AT11"/>
    <mergeCell ref="AU12:BC13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EY32"/>
  <sheetViews>
    <sheetView view="pageBreakPreview" zoomScaleSheetLayoutView="100" zoomScalePageLayoutView="0" workbookViewId="0" topLeftCell="A7">
      <selection activeCell="BZ8" sqref="BZ8:DR8"/>
    </sheetView>
  </sheetViews>
  <sheetFormatPr defaultColWidth="0.875" defaultRowHeight="12.75"/>
  <cols>
    <col min="1" max="16384" width="0.875" style="1" customWidth="1"/>
  </cols>
  <sheetData>
    <row r="1" spans="2:155" ht="15" customHeight="1">
      <c r="B1" s="177" t="s">
        <v>185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  <c r="DD1" s="177"/>
      <c r="DE1" s="177"/>
      <c r="DF1" s="177"/>
      <c r="DG1" s="177"/>
      <c r="DH1" s="177"/>
      <c r="DI1" s="177"/>
      <c r="DJ1" s="177"/>
      <c r="DK1" s="177"/>
      <c r="DL1" s="177"/>
      <c r="DM1" s="177"/>
      <c r="DN1" s="177"/>
      <c r="DO1" s="177"/>
      <c r="DP1" s="177"/>
      <c r="DQ1" s="177"/>
      <c r="DR1" s="177"/>
      <c r="DS1" s="177"/>
      <c r="DT1" s="177"/>
      <c r="DU1" s="177"/>
      <c r="DV1" s="177"/>
      <c r="DW1" s="177"/>
      <c r="DX1" s="177"/>
      <c r="DY1" s="177"/>
      <c r="DZ1" s="177"/>
      <c r="EA1" s="177"/>
      <c r="EB1" s="177"/>
      <c r="EC1" s="177"/>
      <c r="ED1" s="177"/>
      <c r="EE1" s="177"/>
      <c r="EF1" s="177"/>
      <c r="EG1" s="177"/>
      <c r="EH1" s="177"/>
      <c r="EI1" s="177"/>
      <c r="EJ1" s="177"/>
      <c r="EK1" s="177"/>
      <c r="EL1" s="177"/>
      <c r="EM1" s="177"/>
      <c r="EN1" s="177"/>
      <c r="EO1" s="177"/>
      <c r="EP1" s="177"/>
      <c r="EQ1" s="177"/>
      <c r="ER1" s="177"/>
      <c r="ES1" s="177"/>
      <c r="ET1" s="177"/>
      <c r="EU1" s="177"/>
      <c r="EV1" s="177"/>
      <c r="EW1" s="177"/>
      <c r="EX1" s="177"/>
      <c r="EY1" s="32"/>
    </row>
    <row r="2" ht="14.25" customHeight="1">
      <c r="EY2" s="35" t="s">
        <v>40</v>
      </c>
    </row>
    <row r="3" spans="1:155" s="30" customFormat="1" ht="18" customHeight="1">
      <c r="A3" s="237" t="s">
        <v>35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9"/>
      <c r="AG3" s="234" t="s">
        <v>13</v>
      </c>
      <c r="AH3" s="235"/>
      <c r="AI3" s="235"/>
      <c r="AJ3" s="235"/>
      <c r="AK3" s="235"/>
      <c r="AL3" s="235"/>
      <c r="AM3" s="235"/>
      <c r="AN3" s="236"/>
      <c r="AO3" s="234" t="s">
        <v>222</v>
      </c>
      <c r="AP3" s="235"/>
      <c r="AQ3" s="235"/>
      <c r="AR3" s="235"/>
      <c r="AS3" s="235"/>
      <c r="AT3" s="235"/>
      <c r="AU3" s="235"/>
      <c r="AV3" s="235"/>
      <c r="AW3" s="235"/>
      <c r="AX3" s="236"/>
      <c r="AY3" s="206" t="s">
        <v>294</v>
      </c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/>
      <c r="CI3" s="207"/>
      <c r="CJ3" s="207"/>
      <c r="CK3" s="207"/>
      <c r="CL3" s="207"/>
      <c r="CM3" s="207"/>
      <c r="CN3" s="207"/>
      <c r="CO3" s="207"/>
      <c r="CP3" s="207"/>
      <c r="CQ3" s="207"/>
      <c r="CR3" s="207"/>
      <c r="CS3" s="207"/>
      <c r="CT3" s="207"/>
      <c r="CU3" s="207"/>
      <c r="CV3" s="207"/>
      <c r="CW3" s="207"/>
      <c r="CX3" s="207"/>
      <c r="CY3" s="207"/>
      <c r="CZ3" s="207"/>
      <c r="DA3" s="207"/>
      <c r="DB3" s="207"/>
      <c r="DC3" s="207"/>
      <c r="DD3" s="207"/>
      <c r="DE3" s="207"/>
      <c r="DF3" s="207"/>
      <c r="DG3" s="207"/>
      <c r="DH3" s="207"/>
      <c r="DI3" s="207"/>
      <c r="DJ3" s="207"/>
      <c r="DK3" s="207"/>
      <c r="DL3" s="207"/>
      <c r="DM3" s="207"/>
      <c r="DN3" s="207"/>
      <c r="DO3" s="207"/>
      <c r="DP3" s="207"/>
      <c r="DQ3" s="207"/>
      <c r="DR3" s="208"/>
      <c r="DS3" s="234" t="s">
        <v>409</v>
      </c>
      <c r="DT3" s="235"/>
      <c r="DU3" s="235"/>
      <c r="DV3" s="235"/>
      <c r="DW3" s="235"/>
      <c r="DX3" s="235"/>
      <c r="DY3" s="235"/>
      <c r="DZ3" s="235"/>
      <c r="EA3" s="235"/>
      <c r="EB3" s="235"/>
      <c r="EC3" s="235"/>
      <c r="ED3" s="235"/>
      <c r="EE3" s="235"/>
      <c r="EF3" s="235"/>
      <c r="EG3" s="235"/>
      <c r="EH3" s="235"/>
      <c r="EI3" s="235"/>
      <c r="EJ3" s="235"/>
      <c r="EK3" s="235"/>
      <c r="EL3" s="235"/>
      <c r="EM3" s="235"/>
      <c r="EN3" s="235"/>
      <c r="EO3" s="235"/>
      <c r="EP3" s="235"/>
      <c r="EQ3" s="235"/>
      <c r="ER3" s="235"/>
      <c r="ES3" s="235"/>
      <c r="ET3" s="235"/>
      <c r="EU3" s="235"/>
      <c r="EV3" s="235"/>
      <c r="EW3" s="235"/>
      <c r="EX3" s="235"/>
      <c r="EY3" s="236"/>
    </row>
    <row r="4" spans="1:155" s="30" customFormat="1" ht="12.75" customHeight="1">
      <c r="A4" s="269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1"/>
      <c r="AG4" s="142"/>
      <c r="AH4" s="143"/>
      <c r="AI4" s="143"/>
      <c r="AJ4" s="143"/>
      <c r="AK4" s="143"/>
      <c r="AL4" s="143"/>
      <c r="AM4" s="143"/>
      <c r="AN4" s="250"/>
      <c r="AO4" s="142"/>
      <c r="AP4" s="143"/>
      <c r="AQ4" s="143"/>
      <c r="AR4" s="143"/>
      <c r="AS4" s="143"/>
      <c r="AT4" s="143"/>
      <c r="AU4" s="143"/>
      <c r="AV4" s="143"/>
      <c r="AW4" s="143"/>
      <c r="AX4" s="250"/>
      <c r="AY4" s="47"/>
      <c r="AZ4" s="47"/>
      <c r="BA4" s="47"/>
      <c r="BB4" s="47"/>
      <c r="BC4" s="47"/>
      <c r="BD4" s="47"/>
      <c r="BE4" s="47"/>
      <c r="BF4" s="47"/>
      <c r="BG4" s="47"/>
      <c r="BH4" s="81"/>
      <c r="BI4" s="47"/>
      <c r="BJ4" s="47"/>
      <c r="BK4" s="47"/>
      <c r="BL4" s="47"/>
      <c r="BM4" s="47"/>
      <c r="BN4" s="33"/>
      <c r="BO4" s="33"/>
      <c r="BP4" s="33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33"/>
      <c r="CR4" s="47"/>
      <c r="CS4" s="81" t="s">
        <v>36</v>
      </c>
      <c r="CT4" s="277" t="s">
        <v>63</v>
      </c>
      <c r="CU4" s="277"/>
      <c r="CV4" s="277"/>
      <c r="CW4" s="63" t="s">
        <v>408</v>
      </c>
      <c r="CX4" s="33"/>
      <c r="CY4" s="47"/>
      <c r="DB4" s="33"/>
      <c r="DC4" s="47"/>
      <c r="DD4" s="33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142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3"/>
      <c r="ET4" s="143"/>
      <c r="EU4" s="143"/>
      <c r="EV4" s="143"/>
      <c r="EW4" s="143"/>
      <c r="EX4" s="143"/>
      <c r="EY4" s="250"/>
    </row>
    <row r="5" spans="1:155" ht="8.25" customHeight="1">
      <c r="A5" s="269"/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1"/>
      <c r="AG5" s="142"/>
      <c r="AH5" s="143"/>
      <c r="AI5" s="143"/>
      <c r="AJ5" s="143"/>
      <c r="AK5" s="143"/>
      <c r="AL5" s="143"/>
      <c r="AM5" s="143"/>
      <c r="AN5" s="250"/>
      <c r="AO5" s="142"/>
      <c r="AP5" s="143"/>
      <c r="AQ5" s="143"/>
      <c r="AR5" s="143"/>
      <c r="AS5" s="143"/>
      <c r="AT5" s="143"/>
      <c r="AU5" s="143"/>
      <c r="AV5" s="143"/>
      <c r="AW5" s="143"/>
      <c r="AX5" s="250"/>
      <c r="AY5" s="18"/>
      <c r="AZ5" s="18"/>
      <c r="BA5" s="18"/>
      <c r="BB5" s="18"/>
      <c r="BC5" s="18"/>
      <c r="BD5" s="18"/>
      <c r="BE5" s="18"/>
      <c r="BF5" s="18"/>
      <c r="BG5" s="18"/>
      <c r="BH5" s="13"/>
      <c r="BI5" s="13"/>
      <c r="BJ5" s="13"/>
      <c r="BK5" s="13"/>
      <c r="BL5" s="13"/>
      <c r="BM5" s="13"/>
      <c r="BN5" s="13"/>
      <c r="BO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44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  <c r="ER5" s="145"/>
      <c r="ES5" s="145"/>
      <c r="ET5" s="145"/>
      <c r="EU5" s="145"/>
      <c r="EV5" s="145"/>
      <c r="EW5" s="145"/>
      <c r="EX5" s="145"/>
      <c r="EY5" s="146"/>
    </row>
    <row r="6" spans="1:155" ht="21" customHeight="1">
      <c r="A6" s="240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2"/>
      <c r="AG6" s="144"/>
      <c r="AH6" s="145"/>
      <c r="AI6" s="145"/>
      <c r="AJ6" s="145"/>
      <c r="AK6" s="145"/>
      <c r="AL6" s="145"/>
      <c r="AM6" s="145"/>
      <c r="AN6" s="146"/>
      <c r="AO6" s="144"/>
      <c r="AP6" s="145"/>
      <c r="AQ6" s="145"/>
      <c r="AR6" s="145"/>
      <c r="AS6" s="145"/>
      <c r="AT6" s="145"/>
      <c r="AU6" s="145"/>
      <c r="AV6" s="145"/>
      <c r="AW6" s="145"/>
      <c r="AX6" s="146"/>
      <c r="AY6" s="167">
        <v>0</v>
      </c>
      <c r="AZ6" s="167"/>
      <c r="BA6" s="167"/>
      <c r="BB6" s="167"/>
      <c r="BC6" s="167"/>
      <c r="BD6" s="167"/>
      <c r="BE6" s="167"/>
      <c r="BF6" s="167"/>
      <c r="BG6" s="167"/>
      <c r="BH6" s="167">
        <v>1</v>
      </c>
      <c r="BI6" s="167"/>
      <c r="BJ6" s="167"/>
      <c r="BK6" s="167"/>
      <c r="BL6" s="167"/>
      <c r="BM6" s="167"/>
      <c r="BN6" s="167"/>
      <c r="BO6" s="167"/>
      <c r="BP6" s="167"/>
      <c r="BQ6" s="167">
        <v>2</v>
      </c>
      <c r="BR6" s="167"/>
      <c r="BS6" s="167"/>
      <c r="BT6" s="167"/>
      <c r="BU6" s="167"/>
      <c r="BV6" s="167"/>
      <c r="BW6" s="167"/>
      <c r="BX6" s="167"/>
      <c r="BY6" s="167"/>
      <c r="BZ6" s="167">
        <v>3</v>
      </c>
      <c r="CA6" s="167"/>
      <c r="CB6" s="167"/>
      <c r="CC6" s="167"/>
      <c r="CD6" s="167"/>
      <c r="CE6" s="167"/>
      <c r="CF6" s="167"/>
      <c r="CG6" s="167"/>
      <c r="CH6" s="167"/>
      <c r="CI6" s="167">
        <v>4</v>
      </c>
      <c r="CJ6" s="167"/>
      <c r="CK6" s="167"/>
      <c r="CL6" s="167"/>
      <c r="CM6" s="167"/>
      <c r="CN6" s="167"/>
      <c r="CO6" s="167"/>
      <c r="CP6" s="167"/>
      <c r="CQ6" s="167"/>
      <c r="CR6" s="167">
        <v>5</v>
      </c>
      <c r="CS6" s="167"/>
      <c r="CT6" s="167"/>
      <c r="CU6" s="167"/>
      <c r="CV6" s="167"/>
      <c r="CW6" s="167"/>
      <c r="CX6" s="167"/>
      <c r="CY6" s="167"/>
      <c r="CZ6" s="167"/>
      <c r="DA6" s="167">
        <v>6</v>
      </c>
      <c r="DB6" s="167"/>
      <c r="DC6" s="167"/>
      <c r="DD6" s="167"/>
      <c r="DE6" s="167"/>
      <c r="DF6" s="167"/>
      <c r="DG6" s="167"/>
      <c r="DH6" s="167"/>
      <c r="DI6" s="167"/>
      <c r="DJ6" s="167">
        <v>7</v>
      </c>
      <c r="DK6" s="167"/>
      <c r="DL6" s="167"/>
      <c r="DM6" s="167"/>
      <c r="DN6" s="167"/>
      <c r="DO6" s="167"/>
      <c r="DP6" s="167"/>
      <c r="DQ6" s="167"/>
      <c r="DR6" s="167"/>
      <c r="DS6" s="167">
        <v>5</v>
      </c>
      <c r="DT6" s="167"/>
      <c r="DU6" s="167"/>
      <c r="DV6" s="167"/>
      <c r="DW6" s="167"/>
      <c r="DX6" s="167"/>
      <c r="DY6" s="167"/>
      <c r="DZ6" s="167"/>
      <c r="EA6" s="167"/>
      <c r="EB6" s="167"/>
      <c r="EC6" s="167"/>
      <c r="ED6" s="167">
        <v>6</v>
      </c>
      <c r="EE6" s="167"/>
      <c r="EF6" s="167"/>
      <c r="EG6" s="167"/>
      <c r="EH6" s="167"/>
      <c r="EI6" s="167"/>
      <c r="EJ6" s="167"/>
      <c r="EK6" s="167"/>
      <c r="EL6" s="167"/>
      <c r="EM6" s="167"/>
      <c r="EN6" s="167"/>
      <c r="EO6" s="167">
        <v>7</v>
      </c>
      <c r="EP6" s="167"/>
      <c r="EQ6" s="167"/>
      <c r="ER6" s="167"/>
      <c r="ES6" s="167"/>
      <c r="ET6" s="167"/>
      <c r="EU6" s="167"/>
      <c r="EV6" s="167"/>
      <c r="EW6" s="167"/>
      <c r="EX6" s="167"/>
      <c r="EY6" s="167"/>
    </row>
    <row r="7" spans="1:155" ht="12.75">
      <c r="A7" s="169">
        <v>1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>
        <v>2</v>
      </c>
      <c r="AH7" s="169"/>
      <c r="AI7" s="169"/>
      <c r="AJ7" s="169"/>
      <c r="AK7" s="169"/>
      <c r="AL7" s="169"/>
      <c r="AM7" s="169"/>
      <c r="AN7" s="169"/>
      <c r="AO7" s="169">
        <v>3</v>
      </c>
      <c r="AP7" s="169"/>
      <c r="AQ7" s="169"/>
      <c r="AR7" s="169"/>
      <c r="AS7" s="169"/>
      <c r="AT7" s="169"/>
      <c r="AU7" s="169"/>
      <c r="AV7" s="169"/>
      <c r="AW7" s="169"/>
      <c r="AX7" s="169"/>
      <c r="AY7" s="169">
        <v>4</v>
      </c>
      <c r="AZ7" s="169"/>
      <c r="BA7" s="169"/>
      <c r="BB7" s="169"/>
      <c r="BC7" s="169"/>
      <c r="BD7" s="169"/>
      <c r="BE7" s="169"/>
      <c r="BF7" s="169"/>
      <c r="BG7" s="169"/>
      <c r="BH7" s="169">
        <v>5</v>
      </c>
      <c r="BI7" s="169"/>
      <c r="BJ7" s="169"/>
      <c r="BK7" s="169"/>
      <c r="BL7" s="169"/>
      <c r="BM7" s="169"/>
      <c r="BN7" s="169"/>
      <c r="BO7" s="169"/>
      <c r="BP7" s="169"/>
      <c r="BQ7" s="169">
        <v>6</v>
      </c>
      <c r="BR7" s="169"/>
      <c r="BS7" s="169"/>
      <c r="BT7" s="169"/>
      <c r="BU7" s="169"/>
      <c r="BV7" s="169"/>
      <c r="BW7" s="169"/>
      <c r="BX7" s="169"/>
      <c r="BY7" s="169"/>
      <c r="BZ7" s="169">
        <v>7</v>
      </c>
      <c r="CA7" s="169"/>
      <c r="CB7" s="169"/>
      <c r="CC7" s="169"/>
      <c r="CD7" s="169"/>
      <c r="CE7" s="169"/>
      <c r="CF7" s="169"/>
      <c r="CG7" s="169"/>
      <c r="CH7" s="169"/>
      <c r="CI7" s="169">
        <v>8</v>
      </c>
      <c r="CJ7" s="169"/>
      <c r="CK7" s="169"/>
      <c r="CL7" s="169"/>
      <c r="CM7" s="169"/>
      <c r="CN7" s="169"/>
      <c r="CO7" s="169"/>
      <c r="CP7" s="169"/>
      <c r="CQ7" s="169"/>
      <c r="CR7" s="169">
        <v>9</v>
      </c>
      <c r="CS7" s="169"/>
      <c r="CT7" s="169"/>
      <c r="CU7" s="169"/>
      <c r="CV7" s="169"/>
      <c r="CW7" s="169"/>
      <c r="CX7" s="169"/>
      <c r="CY7" s="169"/>
      <c r="CZ7" s="169"/>
      <c r="DA7" s="169">
        <v>10</v>
      </c>
      <c r="DB7" s="169"/>
      <c r="DC7" s="169"/>
      <c r="DD7" s="169"/>
      <c r="DE7" s="169"/>
      <c r="DF7" s="169"/>
      <c r="DG7" s="169"/>
      <c r="DH7" s="169"/>
      <c r="DI7" s="169"/>
      <c r="DJ7" s="169">
        <v>11</v>
      </c>
      <c r="DK7" s="169"/>
      <c r="DL7" s="169"/>
      <c r="DM7" s="169"/>
      <c r="DN7" s="169"/>
      <c r="DO7" s="169"/>
      <c r="DP7" s="169"/>
      <c r="DQ7" s="169"/>
      <c r="DR7" s="169"/>
      <c r="DS7" s="169">
        <v>12</v>
      </c>
      <c r="DT7" s="169"/>
      <c r="DU7" s="169"/>
      <c r="DV7" s="169"/>
      <c r="DW7" s="169"/>
      <c r="DX7" s="169"/>
      <c r="DY7" s="169"/>
      <c r="DZ7" s="169"/>
      <c r="EA7" s="169"/>
      <c r="EB7" s="169"/>
      <c r="EC7" s="169"/>
      <c r="ED7" s="169">
        <v>13</v>
      </c>
      <c r="EE7" s="169"/>
      <c r="EF7" s="169"/>
      <c r="EG7" s="169"/>
      <c r="EH7" s="169"/>
      <c r="EI7" s="169"/>
      <c r="EJ7" s="169"/>
      <c r="EK7" s="169"/>
      <c r="EL7" s="169"/>
      <c r="EM7" s="169"/>
      <c r="EN7" s="169"/>
      <c r="EO7" s="169">
        <v>14</v>
      </c>
      <c r="EP7" s="169"/>
      <c r="EQ7" s="169"/>
      <c r="ER7" s="169"/>
      <c r="ES7" s="169"/>
      <c r="ET7" s="169"/>
      <c r="EU7" s="169"/>
      <c r="EV7" s="169"/>
      <c r="EW7" s="169"/>
      <c r="EX7" s="169"/>
      <c r="EY7" s="169"/>
    </row>
    <row r="8" spans="1:155" ht="12.75">
      <c r="A8" s="34"/>
      <c r="B8" s="224" t="s">
        <v>255</v>
      </c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3" t="s">
        <v>15</v>
      </c>
      <c r="AH8" s="263"/>
      <c r="AI8" s="263"/>
      <c r="AJ8" s="263"/>
      <c r="AK8" s="263"/>
      <c r="AL8" s="263"/>
      <c r="AM8" s="263"/>
      <c r="AN8" s="263"/>
      <c r="AO8" s="176">
        <v>542</v>
      </c>
      <c r="AP8" s="176"/>
      <c r="AQ8" s="176"/>
      <c r="AR8" s="176"/>
      <c r="AS8" s="176"/>
      <c r="AT8" s="176"/>
      <c r="AU8" s="176"/>
      <c r="AV8" s="176"/>
      <c r="AW8" s="176"/>
      <c r="AX8" s="176"/>
      <c r="AY8" s="176">
        <v>0</v>
      </c>
      <c r="AZ8" s="176"/>
      <c r="BA8" s="176"/>
      <c r="BB8" s="176"/>
      <c r="BC8" s="176"/>
      <c r="BD8" s="176"/>
      <c r="BE8" s="176"/>
      <c r="BF8" s="176"/>
      <c r="BG8" s="176"/>
      <c r="BH8" s="176">
        <v>4</v>
      </c>
      <c r="BI8" s="176"/>
      <c r="BJ8" s="176"/>
      <c r="BK8" s="176"/>
      <c r="BL8" s="176"/>
      <c r="BM8" s="176"/>
      <c r="BN8" s="176"/>
      <c r="BO8" s="176"/>
      <c r="BP8" s="176"/>
      <c r="BQ8" s="176">
        <v>68</v>
      </c>
      <c r="BR8" s="176"/>
      <c r="BS8" s="176"/>
      <c r="BT8" s="176"/>
      <c r="BU8" s="176"/>
      <c r="BV8" s="176"/>
      <c r="BW8" s="176"/>
      <c r="BX8" s="176"/>
      <c r="BY8" s="176"/>
      <c r="BZ8" s="176">
        <v>136</v>
      </c>
      <c r="CA8" s="176"/>
      <c r="CB8" s="176"/>
      <c r="CC8" s="176"/>
      <c r="CD8" s="176"/>
      <c r="CE8" s="176"/>
      <c r="CF8" s="176"/>
      <c r="CG8" s="176"/>
      <c r="CH8" s="176"/>
      <c r="CI8" s="176">
        <v>143</v>
      </c>
      <c r="CJ8" s="176"/>
      <c r="CK8" s="176"/>
      <c r="CL8" s="176"/>
      <c r="CM8" s="176"/>
      <c r="CN8" s="176"/>
      <c r="CO8" s="176"/>
      <c r="CP8" s="176"/>
      <c r="CQ8" s="176"/>
      <c r="CR8" s="176">
        <v>97</v>
      </c>
      <c r="CS8" s="176"/>
      <c r="CT8" s="176"/>
      <c r="CU8" s="176"/>
      <c r="CV8" s="176"/>
      <c r="CW8" s="176"/>
      <c r="CX8" s="176"/>
      <c r="CY8" s="176"/>
      <c r="CZ8" s="176"/>
      <c r="DA8" s="176">
        <v>83</v>
      </c>
      <c r="DB8" s="176"/>
      <c r="DC8" s="176"/>
      <c r="DD8" s="176"/>
      <c r="DE8" s="176"/>
      <c r="DF8" s="176"/>
      <c r="DG8" s="176"/>
      <c r="DH8" s="176"/>
      <c r="DI8" s="176"/>
      <c r="DJ8" s="176">
        <v>11</v>
      </c>
      <c r="DK8" s="176"/>
      <c r="DL8" s="176"/>
      <c r="DM8" s="176"/>
      <c r="DN8" s="176"/>
      <c r="DO8" s="176"/>
      <c r="DP8" s="176"/>
      <c r="DQ8" s="176"/>
      <c r="DR8" s="176"/>
      <c r="DS8" s="176">
        <v>141</v>
      </c>
      <c r="DT8" s="176"/>
      <c r="DU8" s="176"/>
      <c r="DV8" s="176"/>
      <c r="DW8" s="176"/>
      <c r="DX8" s="176"/>
      <c r="DY8" s="176"/>
      <c r="DZ8" s="176"/>
      <c r="EA8" s="176"/>
      <c r="EB8" s="176"/>
      <c r="EC8" s="176"/>
      <c r="ED8" s="176">
        <v>97</v>
      </c>
      <c r="EE8" s="176"/>
      <c r="EF8" s="176"/>
      <c r="EG8" s="176"/>
      <c r="EH8" s="176"/>
      <c r="EI8" s="176"/>
      <c r="EJ8" s="176"/>
      <c r="EK8" s="176"/>
      <c r="EL8" s="176"/>
      <c r="EM8" s="176"/>
      <c r="EN8" s="176"/>
      <c r="EO8" s="176">
        <v>68</v>
      </c>
      <c r="EP8" s="176"/>
      <c r="EQ8" s="176"/>
      <c r="ER8" s="176"/>
      <c r="ES8" s="176"/>
      <c r="ET8" s="176"/>
      <c r="EU8" s="176"/>
      <c r="EV8" s="176"/>
      <c r="EW8" s="176"/>
      <c r="EX8" s="176"/>
      <c r="EY8" s="176"/>
    </row>
    <row r="9" spans="1:155" ht="12.75">
      <c r="A9" s="34"/>
      <c r="B9" s="261" t="s">
        <v>133</v>
      </c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2"/>
      <c r="AG9" s="263" t="s">
        <v>16</v>
      </c>
      <c r="AH9" s="263"/>
      <c r="AI9" s="263"/>
      <c r="AJ9" s="263"/>
      <c r="AK9" s="263"/>
      <c r="AL9" s="263"/>
      <c r="AM9" s="263"/>
      <c r="AN9" s="263"/>
      <c r="AO9" s="176">
        <v>257</v>
      </c>
      <c r="AP9" s="176"/>
      <c r="AQ9" s="176"/>
      <c r="AR9" s="176"/>
      <c r="AS9" s="176"/>
      <c r="AT9" s="176"/>
      <c r="AU9" s="176"/>
      <c r="AV9" s="176"/>
      <c r="AW9" s="176"/>
      <c r="AX9" s="176"/>
      <c r="AY9" s="176">
        <v>0</v>
      </c>
      <c r="AZ9" s="176"/>
      <c r="BA9" s="176"/>
      <c r="BB9" s="176"/>
      <c r="BC9" s="176"/>
      <c r="BD9" s="176"/>
      <c r="BE9" s="176"/>
      <c r="BF9" s="176"/>
      <c r="BG9" s="176"/>
      <c r="BH9" s="176">
        <v>2</v>
      </c>
      <c r="BI9" s="176"/>
      <c r="BJ9" s="176"/>
      <c r="BK9" s="176"/>
      <c r="BL9" s="176"/>
      <c r="BM9" s="176"/>
      <c r="BN9" s="176"/>
      <c r="BO9" s="176"/>
      <c r="BP9" s="176"/>
      <c r="BQ9" s="176">
        <v>33</v>
      </c>
      <c r="BR9" s="176"/>
      <c r="BS9" s="176"/>
      <c r="BT9" s="176"/>
      <c r="BU9" s="176"/>
      <c r="BV9" s="176"/>
      <c r="BW9" s="176"/>
      <c r="BX9" s="176"/>
      <c r="BY9" s="176"/>
      <c r="BZ9" s="176">
        <v>63</v>
      </c>
      <c r="CA9" s="176"/>
      <c r="CB9" s="176"/>
      <c r="CC9" s="176"/>
      <c r="CD9" s="176"/>
      <c r="CE9" s="176"/>
      <c r="CF9" s="176"/>
      <c r="CG9" s="176"/>
      <c r="CH9" s="176"/>
      <c r="CI9" s="176">
        <v>65</v>
      </c>
      <c r="CJ9" s="176"/>
      <c r="CK9" s="176"/>
      <c r="CL9" s="176"/>
      <c r="CM9" s="176"/>
      <c r="CN9" s="176"/>
      <c r="CO9" s="176"/>
      <c r="CP9" s="176"/>
      <c r="CQ9" s="176"/>
      <c r="CR9" s="176">
        <v>37</v>
      </c>
      <c r="CS9" s="176"/>
      <c r="CT9" s="176"/>
      <c r="CU9" s="176"/>
      <c r="CV9" s="176"/>
      <c r="CW9" s="176"/>
      <c r="CX9" s="176"/>
      <c r="CY9" s="176"/>
      <c r="CZ9" s="176"/>
      <c r="DA9" s="176">
        <v>48</v>
      </c>
      <c r="DB9" s="176"/>
      <c r="DC9" s="176"/>
      <c r="DD9" s="176"/>
      <c r="DE9" s="176"/>
      <c r="DF9" s="176"/>
      <c r="DG9" s="176"/>
      <c r="DH9" s="176"/>
      <c r="DI9" s="176"/>
      <c r="DJ9" s="176">
        <v>9</v>
      </c>
      <c r="DK9" s="176"/>
      <c r="DL9" s="176"/>
      <c r="DM9" s="176"/>
      <c r="DN9" s="176"/>
      <c r="DO9" s="176"/>
      <c r="DP9" s="176"/>
      <c r="DQ9" s="176"/>
      <c r="DR9" s="176"/>
      <c r="DS9" s="176">
        <v>69</v>
      </c>
      <c r="DT9" s="176"/>
      <c r="DU9" s="176"/>
      <c r="DV9" s="176"/>
      <c r="DW9" s="176"/>
      <c r="DX9" s="176"/>
      <c r="DY9" s="176"/>
      <c r="DZ9" s="176"/>
      <c r="EA9" s="176"/>
      <c r="EB9" s="176"/>
      <c r="EC9" s="176"/>
      <c r="ED9" s="176">
        <v>34</v>
      </c>
      <c r="EE9" s="176"/>
      <c r="EF9" s="176"/>
      <c r="EG9" s="176"/>
      <c r="EH9" s="176"/>
      <c r="EI9" s="176"/>
      <c r="EJ9" s="176"/>
      <c r="EK9" s="176"/>
      <c r="EL9" s="176"/>
      <c r="EM9" s="176"/>
      <c r="EN9" s="176"/>
      <c r="EO9" s="176">
        <v>32</v>
      </c>
      <c r="EP9" s="176"/>
      <c r="EQ9" s="176"/>
      <c r="ER9" s="176"/>
      <c r="ES9" s="176"/>
      <c r="ET9" s="176"/>
      <c r="EU9" s="176"/>
      <c r="EV9" s="176"/>
      <c r="EW9" s="176"/>
      <c r="EX9" s="176"/>
      <c r="EY9" s="176"/>
    </row>
    <row r="10" spans="1:155" ht="54" customHeight="1">
      <c r="A10" s="34"/>
      <c r="B10" s="224" t="s">
        <v>334</v>
      </c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4" t="s">
        <v>17</v>
      </c>
      <c r="AH10" s="265"/>
      <c r="AI10" s="265"/>
      <c r="AJ10" s="265"/>
      <c r="AK10" s="265"/>
      <c r="AL10" s="265"/>
      <c r="AM10" s="265"/>
      <c r="AN10" s="266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268" t="s">
        <v>51</v>
      </c>
      <c r="AZ10" s="268"/>
      <c r="BA10" s="268"/>
      <c r="BB10" s="268"/>
      <c r="BC10" s="268"/>
      <c r="BD10" s="268"/>
      <c r="BE10" s="268"/>
      <c r="BF10" s="268"/>
      <c r="BG10" s="268"/>
      <c r="BH10" s="268" t="s">
        <v>51</v>
      </c>
      <c r="BI10" s="268"/>
      <c r="BJ10" s="268"/>
      <c r="BK10" s="268"/>
      <c r="BL10" s="268"/>
      <c r="BM10" s="268"/>
      <c r="BN10" s="268"/>
      <c r="BO10" s="268"/>
      <c r="BP10" s="268"/>
      <c r="BQ10" s="268" t="s">
        <v>51</v>
      </c>
      <c r="BR10" s="268"/>
      <c r="BS10" s="268"/>
      <c r="BT10" s="268"/>
      <c r="BU10" s="268"/>
      <c r="BV10" s="268"/>
      <c r="BW10" s="268"/>
      <c r="BX10" s="268"/>
      <c r="BY10" s="268"/>
      <c r="BZ10" s="268" t="s">
        <v>51</v>
      </c>
      <c r="CA10" s="268"/>
      <c r="CB10" s="268"/>
      <c r="CC10" s="268"/>
      <c r="CD10" s="268"/>
      <c r="CE10" s="268"/>
      <c r="CF10" s="268"/>
      <c r="CG10" s="268"/>
      <c r="CH10" s="268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3"/>
      <c r="DW10" s="173"/>
      <c r="DX10" s="173"/>
      <c r="DY10" s="173"/>
      <c r="DZ10" s="173"/>
      <c r="EA10" s="173"/>
      <c r="EB10" s="173"/>
      <c r="EC10" s="173"/>
      <c r="ED10" s="173"/>
      <c r="EE10" s="173"/>
      <c r="EF10" s="173"/>
      <c r="EG10" s="173"/>
      <c r="EH10" s="173"/>
      <c r="EI10" s="173"/>
      <c r="EJ10" s="173"/>
      <c r="EK10" s="173"/>
      <c r="EL10" s="173"/>
      <c r="EM10" s="173"/>
      <c r="EN10" s="173"/>
      <c r="EO10" s="173"/>
      <c r="EP10" s="173"/>
      <c r="EQ10" s="173"/>
      <c r="ER10" s="173"/>
      <c r="ES10" s="173"/>
      <c r="ET10" s="173"/>
      <c r="EU10" s="173"/>
      <c r="EV10" s="173"/>
      <c r="EW10" s="173"/>
      <c r="EX10" s="173"/>
      <c r="EY10" s="173"/>
    </row>
    <row r="11" spans="1:155" ht="12.75">
      <c r="A11" s="34"/>
      <c r="B11" s="261" t="s">
        <v>133</v>
      </c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2"/>
      <c r="AG11" s="263" t="s">
        <v>18</v>
      </c>
      <c r="AH11" s="263"/>
      <c r="AI11" s="263"/>
      <c r="AJ11" s="263"/>
      <c r="AK11" s="263"/>
      <c r="AL11" s="263"/>
      <c r="AM11" s="263"/>
      <c r="AN11" s="26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268" t="s">
        <v>51</v>
      </c>
      <c r="AZ11" s="268"/>
      <c r="BA11" s="268"/>
      <c r="BB11" s="268"/>
      <c r="BC11" s="268"/>
      <c r="BD11" s="268"/>
      <c r="BE11" s="268"/>
      <c r="BF11" s="268"/>
      <c r="BG11" s="268"/>
      <c r="BH11" s="268" t="s">
        <v>51</v>
      </c>
      <c r="BI11" s="268"/>
      <c r="BJ11" s="268"/>
      <c r="BK11" s="268"/>
      <c r="BL11" s="268"/>
      <c r="BM11" s="268"/>
      <c r="BN11" s="268"/>
      <c r="BO11" s="268"/>
      <c r="BP11" s="268"/>
      <c r="BQ11" s="268" t="s">
        <v>51</v>
      </c>
      <c r="BR11" s="268"/>
      <c r="BS11" s="268"/>
      <c r="BT11" s="268"/>
      <c r="BU11" s="268"/>
      <c r="BV11" s="268"/>
      <c r="BW11" s="268"/>
      <c r="BX11" s="268"/>
      <c r="BY11" s="268"/>
      <c r="BZ11" s="268" t="s">
        <v>51</v>
      </c>
      <c r="CA11" s="268"/>
      <c r="CB11" s="268"/>
      <c r="CC11" s="268"/>
      <c r="CD11" s="268"/>
      <c r="CE11" s="268"/>
      <c r="CF11" s="268"/>
      <c r="CG11" s="268"/>
      <c r="CH11" s="268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/>
      <c r="DN11" s="173"/>
      <c r="DO11" s="173"/>
      <c r="DP11" s="173"/>
      <c r="DQ11" s="173"/>
      <c r="DR11" s="173"/>
      <c r="DS11" s="173"/>
      <c r="DT11" s="173"/>
      <c r="DU11" s="173"/>
      <c r="DV11" s="173"/>
      <c r="DW11" s="173"/>
      <c r="DX11" s="173"/>
      <c r="DY11" s="173"/>
      <c r="DZ11" s="173"/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  <c r="EK11" s="173"/>
      <c r="EL11" s="173"/>
      <c r="EM11" s="173"/>
      <c r="EN11" s="173"/>
      <c r="EO11" s="173"/>
      <c r="EP11" s="173"/>
      <c r="EQ11" s="173"/>
      <c r="ER11" s="173"/>
      <c r="ES11" s="173"/>
      <c r="ET11" s="173"/>
      <c r="EU11" s="173"/>
      <c r="EV11" s="173"/>
      <c r="EW11" s="173"/>
      <c r="EX11" s="173"/>
      <c r="EY11" s="173"/>
    </row>
    <row r="12" spans="1:155" ht="9.75" customHeight="1">
      <c r="A12" s="13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46"/>
      <c r="AH12" s="46"/>
      <c r="AI12" s="46"/>
      <c r="AJ12" s="46"/>
      <c r="AK12" s="46"/>
      <c r="AL12" s="46"/>
      <c r="AM12" s="46"/>
      <c r="AN12" s="46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</row>
    <row r="13" spans="2:83" ht="12.75">
      <c r="B13" s="69" t="s">
        <v>188</v>
      </c>
      <c r="BH13" s="193">
        <v>2</v>
      </c>
      <c r="BI13" s="193"/>
      <c r="BJ13" s="193"/>
      <c r="BK13" s="193"/>
      <c r="BL13" s="193"/>
      <c r="BM13" s="193"/>
      <c r="BN13" s="193"/>
      <c r="BO13" s="193"/>
      <c r="BP13" s="193"/>
      <c r="BQ13" s="1" t="s">
        <v>47</v>
      </c>
      <c r="BZ13" s="47"/>
      <c r="CA13" s="47"/>
      <c r="CB13" s="47"/>
      <c r="CC13" s="47"/>
      <c r="CD13" s="47"/>
      <c r="CE13" s="47"/>
    </row>
    <row r="14" spans="83:95" ht="12" customHeight="1"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</row>
    <row r="15" spans="1:155" ht="15.75">
      <c r="A15" s="177" t="s">
        <v>335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  <c r="DN15" s="177"/>
      <c r="DO15" s="177"/>
      <c r="DP15" s="177"/>
      <c r="DQ15" s="177"/>
      <c r="DR15" s="177"/>
      <c r="DS15" s="177"/>
      <c r="DT15" s="177"/>
      <c r="DU15" s="177"/>
      <c r="DV15" s="177"/>
      <c r="DW15" s="177"/>
      <c r="DX15" s="177"/>
      <c r="DY15" s="177"/>
      <c r="DZ15" s="177"/>
      <c r="EA15" s="177"/>
      <c r="EB15" s="177"/>
      <c r="EC15" s="177"/>
      <c r="ED15" s="177"/>
      <c r="EE15" s="177"/>
      <c r="EF15" s="177"/>
      <c r="EG15" s="177"/>
      <c r="EH15" s="177"/>
      <c r="EI15" s="177"/>
      <c r="EJ15" s="177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77"/>
      <c r="EV15" s="177"/>
      <c r="EW15" s="177"/>
      <c r="EX15" s="177"/>
      <c r="EY15" s="177"/>
    </row>
    <row r="16" ht="15" customHeight="1">
      <c r="EY16" s="35" t="s">
        <v>295</v>
      </c>
    </row>
    <row r="17" spans="1:155" ht="27" customHeight="1">
      <c r="A17" s="168" t="s">
        <v>35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 t="s">
        <v>150</v>
      </c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 t="s">
        <v>37</v>
      </c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228" t="s">
        <v>296</v>
      </c>
      <c r="DF17" s="229"/>
      <c r="DG17" s="229"/>
      <c r="DH17" s="229"/>
      <c r="DI17" s="229"/>
      <c r="DJ17" s="229"/>
      <c r="DK17" s="229"/>
      <c r="DL17" s="229"/>
      <c r="DM17" s="229"/>
      <c r="DN17" s="229"/>
      <c r="DO17" s="229"/>
      <c r="DP17" s="229"/>
      <c r="DQ17" s="229"/>
      <c r="DR17" s="229"/>
      <c r="DS17" s="229"/>
      <c r="DT17" s="229"/>
      <c r="DU17" s="229"/>
      <c r="DV17" s="229"/>
      <c r="DW17" s="229"/>
      <c r="DX17" s="229"/>
      <c r="DY17" s="229"/>
      <c r="DZ17" s="229"/>
      <c r="EA17" s="229"/>
      <c r="EB17" s="229"/>
      <c r="EC17" s="229"/>
      <c r="ED17" s="229"/>
      <c r="EE17" s="229"/>
      <c r="EF17" s="229"/>
      <c r="EG17" s="229"/>
      <c r="EH17" s="229"/>
      <c r="EI17" s="229"/>
      <c r="EJ17" s="229"/>
      <c r="EK17" s="229"/>
      <c r="EL17" s="229"/>
      <c r="EM17" s="229"/>
      <c r="EN17" s="229"/>
      <c r="EO17" s="229"/>
      <c r="EP17" s="229"/>
      <c r="EQ17" s="229"/>
      <c r="ER17" s="229"/>
      <c r="ES17" s="229"/>
      <c r="ET17" s="229"/>
      <c r="EU17" s="229"/>
      <c r="EV17" s="229"/>
      <c r="EW17" s="229"/>
      <c r="EX17" s="229"/>
      <c r="EY17" s="230"/>
    </row>
    <row r="18" spans="1:155" ht="12.75">
      <c r="A18" s="169">
        <v>1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>
        <v>2</v>
      </c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>
        <v>3</v>
      </c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220">
        <v>4</v>
      </c>
      <c r="DF18" s="221"/>
      <c r="DG18" s="221"/>
      <c r="DH18" s="221"/>
      <c r="DI18" s="221"/>
      <c r="DJ18" s="221"/>
      <c r="DK18" s="221"/>
      <c r="DL18" s="221"/>
      <c r="DM18" s="221"/>
      <c r="DN18" s="221"/>
      <c r="DO18" s="221"/>
      <c r="DP18" s="221"/>
      <c r="DQ18" s="221"/>
      <c r="DR18" s="221"/>
      <c r="DS18" s="221"/>
      <c r="DT18" s="221"/>
      <c r="DU18" s="221"/>
      <c r="DV18" s="221"/>
      <c r="DW18" s="221"/>
      <c r="DX18" s="221"/>
      <c r="DY18" s="221"/>
      <c r="DZ18" s="221"/>
      <c r="EA18" s="221"/>
      <c r="EB18" s="221"/>
      <c r="EC18" s="221"/>
      <c r="ED18" s="221"/>
      <c r="EE18" s="221"/>
      <c r="EF18" s="221"/>
      <c r="EG18" s="221"/>
      <c r="EH18" s="221"/>
      <c r="EI18" s="221"/>
      <c r="EJ18" s="221"/>
      <c r="EK18" s="221"/>
      <c r="EL18" s="221"/>
      <c r="EM18" s="221"/>
      <c r="EN18" s="221"/>
      <c r="EO18" s="221"/>
      <c r="EP18" s="221"/>
      <c r="EQ18" s="221"/>
      <c r="ER18" s="221"/>
      <c r="ES18" s="221"/>
      <c r="ET18" s="221"/>
      <c r="EU18" s="221"/>
      <c r="EV18" s="221"/>
      <c r="EW18" s="221"/>
      <c r="EX18" s="221"/>
      <c r="EY18" s="222"/>
    </row>
    <row r="19" spans="1:155" ht="13.5" customHeight="1">
      <c r="A19" s="34"/>
      <c r="B19" s="275" t="s">
        <v>186</v>
      </c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276"/>
      <c r="BR19" s="276"/>
      <c r="BS19" s="276"/>
      <c r="BT19" s="276"/>
      <c r="BU19" s="276"/>
      <c r="BV19" s="205" t="s">
        <v>15</v>
      </c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6">
        <v>70844</v>
      </c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  <c r="DD19" s="176"/>
      <c r="DE19" s="197">
        <v>67778</v>
      </c>
      <c r="DF19" s="198"/>
      <c r="DG19" s="198"/>
      <c r="DH19" s="198"/>
      <c r="DI19" s="198"/>
      <c r="DJ19" s="198"/>
      <c r="DK19" s="198"/>
      <c r="DL19" s="198"/>
      <c r="DM19" s="198"/>
      <c r="DN19" s="198"/>
      <c r="DO19" s="198"/>
      <c r="DP19" s="198"/>
      <c r="DQ19" s="198"/>
      <c r="DR19" s="198"/>
      <c r="DS19" s="198"/>
      <c r="DT19" s="198"/>
      <c r="DU19" s="198"/>
      <c r="DV19" s="198"/>
      <c r="DW19" s="198"/>
      <c r="DX19" s="198"/>
      <c r="DY19" s="198"/>
      <c r="DZ19" s="198"/>
      <c r="EA19" s="198"/>
      <c r="EB19" s="198"/>
      <c r="EC19" s="198"/>
      <c r="ED19" s="198"/>
      <c r="EE19" s="198"/>
      <c r="EF19" s="198"/>
      <c r="EG19" s="198"/>
      <c r="EH19" s="198"/>
      <c r="EI19" s="198"/>
      <c r="EJ19" s="198"/>
      <c r="EK19" s="198"/>
      <c r="EL19" s="198"/>
      <c r="EM19" s="198"/>
      <c r="EN19" s="198"/>
      <c r="EO19" s="198"/>
      <c r="EP19" s="198"/>
      <c r="EQ19" s="198"/>
      <c r="ER19" s="198"/>
      <c r="ES19" s="198"/>
      <c r="ET19" s="198"/>
      <c r="EU19" s="198"/>
      <c r="EV19" s="198"/>
      <c r="EW19" s="198"/>
      <c r="EX19" s="198"/>
      <c r="EY19" s="199"/>
    </row>
    <row r="20" spans="1:155" ht="25.5" customHeight="1">
      <c r="A20" s="34"/>
      <c r="B20" s="275" t="s">
        <v>291</v>
      </c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/>
      <c r="BE20" s="276"/>
      <c r="BF20" s="276"/>
      <c r="BG20" s="276"/>
      <c r="BH20" s="276"/>
      <c r="BI20" s="276"/>
      <c r="BJ20" s="276"/>
      <c r="BK20" s="276"/>
      <c r="BL20" s="276"/>
      <c r="BM20" s="276"/>
      <c r="BN20" s="276"/>
      <c r="BO20" s="276"/>
      <c r="BP20" s="276"/>
      <c r="BQ20" s="276"/>
      <c r="BR20" s="276"/>
      <c r="BS20" s="276"/>
      <c r="BT20" s="276"/>
      <c r="BU20" s="276"/>
      <c r="BV20" s="205" t="s">
        <v>16</v>
      </c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6">
        <v>49360</v>
      </c>
      <c r="CJ20" s="176"/>
      <c r="CK20" s="176"/>
      <c r="CL20" s="176"/>
      <c r="CM20" s="176"/>
      <c r="CN20" s="176"/>
      <c r="CO20" s="176"/>
      <c r="CP20" s="176"/>
      <c r="CQ20" s="176"/>
      <c r="CR20" s="176"/>
      <c r="CS20" s="176"/>
      <c r="CT20" s="176"/>
      <c r="CU20" s="176"/>
      <c r="CV20" s="176"/>
      <c r="CW20" s="176"/>
      <c r="CX20" s="176"/>
      <c r="CY20" s="176"/>
      <c r="CZ20" s="176"/>
      <c r="DA20" s="176"/>
      <c r="DB20" s="176"/>
      <c r="DC20" s="176"/>
      <c r="DD20" s="176"/>
      <c r="DE20" s="197">
        <v>38881</v>
      </c>
      <c r="DF20" s="198"/>
      <c r="DG20" s="198"/>
      <c r="DH20" s="198"/>
      <c r="DI20" s="198"/>
      <c r="DJ20" s="198"/>
      <c r="DK20" s="198"/>
      <c r="DL20" s="198"/>
      <c r="DM20" s="198"/>
      <c r="DN20" s="198"/>
      <c r="DO20" s="198"/>
      <c r="DP20" s="198"/>
      <c r="DQ20" s="198"/>
      <c r="DR20" s="198"/>
      <c r="DS20" s="198"/>
      <c r="DT20" s="198"/>
      <c r="DU20" s="198"/>
      <c r="DV20" s="198"/>
      <c r="DW20" s="198"/>
      <c r="DX20" s="198"/>
      <c r="DY20" s="198"/>
      <c r="DZ20" s="198"/>
      <c r="EA20" s="198"/>
      <c r="EB20" s="198"/>
      <c r="EC20" s="198"/>
      <c r="ED20" s="198"/>
      <c r="EE20" s="198"/>
      <c r="EF20" s="198"/>
      <c r="EG20" s="198"/>
      <c r="EH20" s="198"/>
      <c r="EI20" s="198"/>
      <c r="EJ20" s="198"/>
      <c r="EK20" s="198"/>
      <c r="EL20" s="198"/>
      <c r="EM20" s="198"/>
      <c r="EN20" s="198"/>
      <c r="EO20" s="198"/>
      <c r="EP20" s="198"/>
      <c r="EQ20" s="198"/>
      <c r="ER20" s="198"/>
      <c r="ES20" s="198"/>
      <c r="ET20" s="198"/>
      <c r="EU20" s="198"/>
      <c r="EV20" s="198"/>
      <c r="EW20" s="198"/>
      <c r="EX20" s="198"/>
      <c r="EY20" s="199"/>
    </row>
    <row r="21" spans="1:155" ht="12.75">
      <c r="A21" s="23"/>
      <c r="B21" s="272" t="s">
        <v>38</v>
      </c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3"/>
      <c r="AT21" s="273"/>
      <c r="AU21" s="273"/>
      <c r="AV21" s="273"/>
      <c r="AW21" s="273"/>
      <c r="AX21" s="273"/>
      <c r="AY21" s="273"/>
      <c r="AZ21" s="273"/>
      <c r="BA21" s="273"/>
      <c r="BB21" s="273"/>
      <c r="BC21" s="273"/>
      <c r="BD21" s="273"/>
      <c r="BE21" s="273"/>
      <c r="BF21" s="273"/>
      <c r="BG21" s="273"/>
      <c r="BH21" s="273"/>
      <c r="BI21" s="273"/>
      <c r="BJ21" s="273"/>
      <c r="BK21" s="273"/>
      <c r="BL21" s="273"/>
      <c r="BM21" s="273"/>
      <c r="BN21" s="273"/>
      <c r="BO21" s="273"/>
      <c r="BP21" s="273"/>
      <c r="BQ21" s="273"/>
      <c r="BR21" s="273"/>
      <c r="BS21" s="273"/>
      <c r="BT21" s="273"/>
      <c r="BU21" s="273"/>
      <c r="BV21" s="205" t="s">
        <v>17</v>
      </c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6">
        <v>20168</v>
      </c>
      <c r="CJ21" s="176"/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76"/>
      <c r="DE21" s="189">
        <v>15794</v>
      </c>
      <c r="DF21" s="190"/>
      <c r="DG21" s="190"/>
      <c r="DH21" s="190"/>
      <c r="DI21" s="190"/>
      <c r="DJ21" s="190"/>
      <c r="DK21" s="190"/>
      <c r="DL21" s="190"/>
      <c r="DM21" s="190"/>
      <c r="DN21" s="190"/>
      <c r="DO21" s="190"/>
      <c r="DP21" s="190"/>
      <c r="DQ21" s="190"/>
      <c r="DR21" s="190"/>
      <c r="DS21" s="190"/>
      <c r="DT21" s="190"/>
      <c r="DU21" s="190"/>
      <c r="DV21" s="190"/>
      <c r="DW21" s="190"/>
      <c r="DX21" s="190"/>
      <c r="DY21" s="190"/>
      <c r="DZ21" s="190"/>
      <c r="EA21" s="190"/>
      <c r="EB21" s="190"/>
      <c r="EC21" s="190"/>
      <c r="ED21" s="190"/>
      <c r="EE21" s="190"/>
      <c r="EF21" s="190"/>
      <c r="EG21" s="190"/>
      <c r="EH21" s="190"/>
      <c r="EI21" s="190"/>
      <c r="EJ21" s="190"/>
      <c r="EK21" s="190"/>
      <c r="EL21" s="190"/>
      <c r="EM21" s="190"/>
      <c r="EN21" s="190"/>
      <c r="EO21" s="190"/>
      <c r="EP21" s="190"/>
      <c r="EQ21" s="190"/>
      <c r="ER21" s="190"/>
      <c r="ES21" s="190"/>
      <c r="ET21" s="190"/>
      <c r="EU21" s="190"/>
      <c r="EV21" s="190"/>
      <c r="EW21" s="190"/>
      <c r="EX21" s="190"/>
      <c r="EY21" s="191"/>
    </row>
    <row r="22" spans="1:155" ht="12.75">
      <c r="A22" s="20"/>
      <c r="B22" s="196" t="s">
        <v>187</v>
      </c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4"/>
      <c r="BF22" s="274"/>
      <c r="BG22" s="274"/>
      <c r="BH22" s="274"/>
      <c r="BI22" s="274"/>
      <c r="BJ22" s="274"/>
      <c r="BK22" s="274"/>
      <c r="BL22" s="274"/>
      <c r="BM22" s="274"/>
      <c r="BN22" s="274"/>
      <c r="BO22" s="274"/>
      <c r="BP22" s="274"/>
      <c r="BQ22" s="274"/>
      <c r="BR22" s="274"/>
      <c r="BS22" s="274"/>
      <c r="BT22" s="274"/>
      <c r="BU22" s="274"/>
      <c r="BV22" s="205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6"/>
      <c r="CX22" s="176"/>
      <c r="CY22" s="176"/>
      <c r="CZ22" s="176"/>
      <c r="DA22" s="176"/>
      <c r="DB22" s="176"/>
      <c r="DC22" s="176"/>
      <c r="DD22" s="176"/>
      <c r="DE22" s="192"/>
      <c r="DF22" s="193"/>
      <c r="DG22" s="193"/>
      <c r="DH22" s="193"/>
      <c r="DI22" s="193"/>
      <c r="DJ22" s="193"/>
      <c r="DK22" s="193"/>
      <c r="DL22" s="193"/>
      <c r="DM22" s="193"/>
      <c r="DN22" s="193"/>
      <c r="DO22" s="193"/>
      <c r="DP22" s="193"/>
      <c r="DQ22" s="193"/>
      <c r="DR22" s="193"/>
      <c r="DS22" s="193"/>
      <c r="DT22" s="193"/>
      <c r="DU22" s="193"/>
      <c r="DV22" s="193"/>
      <c r="DW22" s="193"/>
      <c r="DX22" s="193"/>
      <c r="DY22" s="193"/>
      <c r="DZ22" s="193"/>
      <c r="EA22" s="193"/>
      <c r="EB22" s="193"/>
      <c r="EC22" s="193"/>
      <c r="ED22" s="193"/>
      <c r="EE22" s="193"/>
      <c r="EF22" s="193"/>
      <c r="EG22" s="193"/>
      <c r="EH22" s="193"/>
      <c r="EI22" s="193"/>
      <c r="EJ22" s="193"/>
      <c r="EK22" s="193"/>
      <c r="EL22" s="193"/>
      <c r="EM22" s="193"/>
      <c r="EN22" s="193"/>
      <c r="EO22" s="193"/>
      <c r="EP22" s="193"/>
      <c r="EQ22" s="193"/>
      <c r="ER22" s="193"/>
      <c r="ES22" s="193"/>
      <c r="ET22" s="193"/>
      <c r="EU22" s="193"/>
      <c r="EV22" s="193"/>
      <c r="EW22" s="193"/>
      <c r="EX22" s="193"/>
      <c r="EY22" s="194"/>
    </row>
    <row r="23" spans="1:155" ht="13.5" customHeight="1">
      <c r="A23" s="34"/>
      <c r="B23" s="213" t="s">
        <v>39</v>
      </c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78"/>
      <c r="BP23" s="278"/>
      <c r="BQ23" s="278"/>
      <c r="BR23" s="278"/>
      <c r="BS23" s="278"/>
      <c r="BT23" s="278"/>
      <c r="BU23" s="278"/>
      <c r="BV23" s="172" t="s">
        <v>18</v>
      </c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6">
        <v>29192</v>
      </c>
      <c r="CJ23" s="176"/>
      <c r="CK23" s="176"/>
      <c r="CL23" s="176"/>
      <c r="CM23" s="176"/>
      <c r="CN23" s="176"/>
      <c r="CO23" s="176"/>
      <c r="CP23" s="176"/>
      <c r="CQ23" s="176"/>
      <c r="CR23" s="176"/>
      <c r="CS23" s="176"/>
      <c r="CT23" s="176"/>
      <c r="CU23" s="176"/>
      <c r="CV23" s="176"/>
      <c r="CW23" s="176"/>
      <c r="CX23" s="176"/>
      <c r="CY23" s="176"/>
      <c r="CZ23" s="176"/>
      <c r="DA23" s="176"/>
      <c r="DB23" s="176"/>
      <c r="DC23" s="176"/>
      <c r="DD23" s="176"/>
      <c r="DE23" s="197">
        <v>23087</v>
      </c>
      <c r="DF23" s="198"/>
      <c r="DG23" s="198"/>
      <c r="DH23" s="198"/>
      <c r="DI23" s="198"/>
      <c r="DJ23" s="198"/>
      <c r="DK23" s="198"/>
      <c r="DL23" s="198"/>
      <c r="DM23" s="198"/>
      <c r="DN23" s="198"/>
      <c r="DO23" s="198"/>
      <c r="DP23" s="198"/>
      <c r="DQ23" s="198"/>
      <c r="DR23" s="198"/>
      <c r="DS23" s="198"/>
      <c r="DT23" s="198"/>
      <c r="DU23" s="198"/>
      <c r="DV23" s="198"/>
      <c r="DW23" s="198"/>
      <c r="DX23" s="198"/>
      <c r="DY23" s="198"/>
      <c r="DZ23" s="198"/>
      <c r="EA23" s="198"/>
      <c r="EB23" s="198"/>
      <c r="EC23" s="198"/>
      <c r="ED23" s="198"/>
      <c r="EE23" s="198"/>
      <c r="EF23" s="198"/>
      <c r="EG23" s="198"/>
      <c r="EH23" s="198"/>
      <c r="EI23" s="198"/>
      <c r="EJ23" s="198"/>
      <c r="EK23" s="198"/>
      <c r="EL23" s="198"/>
      <c r="EM23" s="198"/>
      <c r="EN23" s="198"/>
      <c r="EO23" s="198"/>
      <c r="EP23" s="198"/>
      <c r="EQ23" s="198"/>
      <c r="ER23" s="198"/>
      <c r="ES23" s="198"/>
      <c r="ET23" s="198"/>
      <c r="EU23" s="198"/>
      <c r="EV23" s="198"/>
      <c r="EW23" s="198"/>
      <c r="EX23" s="198"/>
      <c r="EY23" s="199"/>
    </row>
    <row r="24" spans="1:155" ht="9.75" customHeight="1">
      <c r="A24" s="13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46"/>
      <c r="AH24" s="46"/>
      <c r="AI24" s="46"/>
      <c r="AJ24" s="46"/>
      <c r="AK24" s="46"/>
      <c r="AL24" s="46"/>
      <c r="AM24" s="46"/>
      <c r="AN24" s="46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</row>
    <row r="25" spans="2:87" ht="12.75">
      <c r="B25" s="69" t="s">
        <v>336</v>
      </c>
      <c r="BP25" s="193">
        <v>236</v>
      </c>
      <c r="BQ25" s="193"/>
      <c r="BR25" s="193"/>
      <c r="BS25" s="193"/>
      <c r="BT25" s="193"/>
      <c r="BU25" s="193"/>
      <c r="BV25" s="193"/>
      <c r="BW25" s="193"/>
      <c r="BX25" s="193"/>
      <c r="BY25" s="193"/>
      <c r="BZ25" s="1" t="s">
        <v>154</v>
      </c>
      <c r="CA25" s="77"/>
      <c r="CB25" s="77"/>
      <c r="CC25" s="77"/>
      <c r="CD25" s="77"/>
      <c r="CE25" s="77"/>
      <c r="CF25" s="77"/>
      <c r="CG25" s="77"/>
      <c r="CH25" s="77"/>
      <c r="CI25" s="77"/>
    </row>
    <row r="26" ht="19.5" customHeight="1"/>
    <row r="27" spans="7:149" ht="15.75">
      <c r="G27" s="177" t="s">
        <v>189</v>
      </c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177"/>
      <c r="CS27" s="177"/>
      <c r="CT27" s="177"/>
      <c r="CU27" s="177"/>
      <c r="CV27" s="177"/>
      <c r="CW27" s="177"/>
      <c r="CX27" s="177"/>
      <c r="CY27" s="177"/>
      <c r="CZ27" s="177"/>
      <c r="DA27" s="177"/>
      <c r="DB27" s="177"/>
      <c r="DC27" s="177"/>
      <c r="DD27" s="177"/>
      <c r="DE27" s="177"/>
      <c r="DF27" s="177"/>
      <c r="DG27" s="177"/>
      <c r="DH27" s="177"/>
      <c r="DI27" s="177"/>
      <c r="DJ27" s="177"/>
      <c r="DK27" s="177"/>
      <c r="DL27" s="177"/>
      <c r="DM27" s="177"/>
      <c r="DN27" s="177"/>
      <c r="DO27" s="177"/>
      <c r="DP27" s="177"/>
      <c r="DQ27" s="177"/>
      <c r="DR27" s="177"/>
      <c r="DS27" s="177"/>
      <c r="DT27" s="177"/>
      <c r="DU27" s="177"/>
      <c r="DV27" s="177"/>
      <c r="DW27" s="177"/>
      <c r="DX27" s="177"/>
      <c r="DY27" s="177"/>
      <c r="DZ27" s="177"/>
      <c r="EA27" s="177"/>
      <c r="EB27" s="177"/>
      <c r="EC27" s="177"/>
      <c r="ED27" s="177"/>
      <c r="EE27" s="177"/>
      <c r="EF27" s="177"/>
      <c r="EG27" s="177"/>
      <c r="EH27" s="177"/>
      <c r="EI27" s="177"/>
      <c r="EJ27" s="177"/>
      <c r="EK27" s="177"/>
      <c r="EL27" s="177"/>
      <c r="EM27" s="177"/>
      <c r="EN27" s="177"/>
      <c r="EO27" s="177"/>
      <c r="EP27" s="177"/>
      <c r="EQ27" s="177"/>
      <c r="ER27" s="177"/>
      <c r="ES27" s="177"/>
    </row>
    <row r="28" ht="12.75" customHeight="1">
      <c r="ES28" s="35" t="s">
        <v>40</v>
      </c>
    </row>
    <row r="29" spans="7:149" ht="27" customHeight="1">
      <c r="G29" s="168" t="s">
        <v>35</v>
      </c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 t="s">
        <v>150</v>
      </c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 t="s">
        <v>37</v>
      </c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8"/>
      <c r="DE29" s="168"/>
      <c r="DF29" s="168"/>
      <c r="DG29" s="168"/>
      <c r="DH29" s="168"/>
      <c r="DI29" s="168"/>
      <c r="DJ29" s="168"/>
      <c r="DK29" s="168"/>
      <c r="DL29" s="168"/>
      <c r="DM29" s="168"/>
      <c r="DN29" s="168"/>
      <c r="DO29" s="168"/>
      <c r="DP29" s="168"/>
      <c r="DQ29" s="168" t="s">
        <v>297</v>
      </c>
      <c r="DR29" s="168"/>
      <c r="DS29" s="168"/>
      <c r="DT29" s="168"/>
      <c r="DU29" s="168"/>
      <c r="DV29" s="168"/>
      <c r="DW29" s="168"/>
      <c r="DX29" s="168"/>
      <c r="DY29" s="168"/>
      <c r="DZ29" s="168"/>
      <c r="EA29" s="168"/>
      <c r="EB29" s="168"/>
      <c r="EC29" s="168"/>
      <c r="ED29" s="168"/>
      <c r="EE29" s="168"/>
      <c r="EF29" s="168"/>
      <c r="EG29" s="168"/>
      <c r="EH29" s="168"/>
      <c r="EI29" s="168"/>
      <c r="EJ29" s="168"/>
      <c r="EK29" s="168"/>
      <c r="EL29" s="168"/>
      <c r="EM29" s="168"/>
      <c r="EN29" s="168"/>
      <c r="EO29" s="168"/>
      <c r="EP29" s="168"/>
      <c r="EQ29" s="168"/>
      <c r="ER29" s="168"/>
      <c r="ES29" s="168"/>
    </row>
    <row r="30" spans="7:149" ht="12.75">
      <c r="G30" s="169">
        <v>1</v>
      </c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>
        <v>2</v>
      </c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>
        <v>3</v>
      </c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169"/>
      <c r="DK30" s="169"/>
      <c r="DL30" s="169"/>
      <c r="DM30" s="169"/>
      <c r="DN30" s="169"/>
      <c r="DO30" s="169"/>
      <c r="DP30" s="169"/>
      <c r="DQ30" s="169">
        <v>4</v>
      </c>
      <c r="DR30" s="169"/>
      <c r="DS30" s="169"/>
      <c r="DT30" s="169"/>
      <c r="DU30" s="169"/>
      <c r="DV30" s="169"/>
      <c r="DW30" s="169"/>
      <c r="DX30" s="169"/>
      <c r="DY30" s="169"/>
      <c r="DZ30" s="169"/>
      <c r="EA30" s="169"/>
      <c r="EB30" s="169"/>
      <c r="EC30" s="169"/>
      <c r="ED30" s="169"/>
      <c r="EE30" s="169"/>
      <c r="EF30" s="169"/>
      <c r="EG30" s="169"/>
      <c r="EH30" s="169"/>
      <c r="EI30" s="169"/>
      <c r="EJ30" s="169"/>
      <c r="EK30" s="169"/>
      <c r="EL30" s="169"/>
      <c r="EM30" s="169"/>
      <c r="EN30" s="169"/>
      <c r="EO30" s="169"/>
      <c r="EP30" s="169"/>
      <c r="EQ30" s="169"/>
      <c r="ER30" s="169"/>
      <c r="ES30" s="169"/>
    </row>
    <row r="31" spans="7:149" s="71" customFormat="1" ht="13.5" customHeight="1">
      <c r="G31" s="67"/>
      <c r="H31" s="280" t="s">
        <v>190</v>
      </c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0"/>
      <c r="AN31" s="280"/>
      <c r="AO31" s="280"/>
      <c r="AP31" s="280"/>
      <c r="AQ31" s="280"/>
      <c r="AR31" s="280"/>
      <c r="AS31" s="280"/>
      <c r="AT31" s="280"/>
      <c r="AU31" s="280"/>
      <c r="AV31" s="280"/>
      <c r="AW31" s="280"/>
      <c r="AX31" s="280"/>
      <c r="AY31" s="280"/>
      <c r="AZ31" s="280"/>
      <c r="BA31" s="280"/>
      <c r="BB31" s="280"/>
      <c r="BC31" s="280"/>
      <c r="BD31" s="280"/>
      <c r="BE31" s="280"/>
      <c r="BF31" s="280"/>
      <c r="BG31" s="280"/>
      <c r="BH31" s="280"/>
      <c r="BI31" s="280"/>
      <c r="BJ31" s="280"/>
      <c r="BK31" s="280"/>
      <c r="BL31" s="280"/>
      <c r="BM31" s="280"/>
      <c r="BN31" s="280"/>
      <c r="BO31" s="280"/>
      <c r="BP31" s="280"/>
      <c r="BQ31" s="280"/>
      <c r="BR31" s="280"/>
      <c r="BS31" s="280"/>
      <c r="BT31" s="280"/>
      <c r="BU31" s="280"/>
      <c r="BV31" s="280"/>
      <c r="BW31" s="280"/>
      <c r="BX31" s="280"/>
      <c r="BY31" s="280"/>
      <c r="BZ31" s="280"/>
      <c r="CA31" s="280"/>
      <c r="CB31" s="280"/>
      <c r="CC31" s="203" t="s">
        <v>15</v>
      </c>
      <c r="CD31" s="204"/>
      <c r="CE31" s="204"/>
      <c r="CF31" s="204"/>
      <c r="CG31" s="204"/>
      <c r="CH31" s="204"/>
      <c r="CI31" s="204"/>
      <c r="CJ31" s="204"/>
      <c r="CK31" s="204"/>
      <c r="CL31" s="204"/>
      <c r="CM31" s="205"/>
      <c r="CN31" s="176">
        <f>253+27</f>
        <v>280</v>
      </c>
      <c r="CO31" s="176"/>
      <c r="CP31" s="176"/>
      <c r="CQ31" s="176"/>
      <c r="CR31" s="176"/>
      <c r="CS31" s="176"/>
      <c r="CT31" s="176"/>
      <c r="CU31" s="176"/>
      <c r="CV31" s="176"/>
      <c r="CW31" s="176"/>
      <c r="CX31" s="176"/>
      <c r="CY31" s="176"/>
      <c r="CZ31" s="176"/>
      <c r="DA31" s="176"/>
      <c r="DB31" s="176"/>
      <c r="DC31" s="176"/>
      <c r="DD31" s="176"/>
      <c r="DE31" s="176"/>
      <c r="DF31" s="176"/>
      <c r="DG31" s="176"/>
      <c r="DH31" s="176"/>
      <c r="DI31" s="176"/>
      <c r="DJ31" s="176"/>
      <c r="DK31" s="176"/>
      <c r="DL31" s="176"/>
      <c r="DM31" s="176"/>
      <c r="DN31" s="176"/>
      <c r="DO31" s="176"/>
      <c r="DP31" s="176"/>
      <c r="DQ31" s="176">
        <f>210+27</f>
        <v>237</v>
      </c>
      <c r="DR31" s="176"/>
      <c r="DS31" s="176"/>
      <c r="DT31" s="176"/>
      <c r="DU31" s="176"/>
      <c r="DV31" s="176"/>
      <c r="DW31" s="176"/>
      <c r="DX31" s="176"/>
      <c r="DY31" s="176"/>
      <c r="DZ31" s="176"/>
      <c r="EA31" s="176"/>
      <c r="EB31" s="176"/>
      <c r="EC31" s="176"/>
      <c r="ED31" s="176"/>
      <c r="EE31" s="176"/>
      <c r="EF31" s="176"/>
      <c r="EG31" s="176"/>
      <c r="EH31" s="176"/>
      <c r="EI31" s="176"/>
      <c r="EJ31" s="176"/>
      <c r="EK31" s="176"/>
      <c r="EL31" s="176"/>
      <c r="EM31" s="176"/>
      <c r="EN31" s="176"/>
      <c r="EO31" s="176"/>
      <c r="EP31" s="176"/>
      <c r="EQ31" s="176"/>
      <c r="ER31" s="176"/>
      <c r="ES31" s="176"/>
    </row>
    <row r="32" spans="7:149" ht="12.75">
      <c r="G32" s="20"/>
      <c r="H32" s="279" t="s">
        <v>401</v>
      </c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79"/>
      <c r="AN32" s="279"/>
      <c r="AO32" s="279"/>
      <c r="AP32" s="279"/>
      <c r="AQ32" s="279"/>
      <c r="AR32" s="279"/>
      <c r="AS32" s="279"/>
      <c r="AT32" s="279"/>
      <c r="AU32" s="279"/>
      <c r="AV32" s="279"/>
      <c r="AW32" s="279"/>
      <c r="AX32" s="279"/>
      <c r="AY32" s="279"/>
      <c r="AZ32" s="279"/>
      <c r="BA32" s="279"/>
      <c r="BB32" s="279"/>
      <c r="BC32" s="279"/>
      <c r="BD32" s="279"/>
      <c r="BE32" s="279"/>
      <c r="BF32" s="279"/>
      <c r="BG32" s="279"/>
      <c r="BH32" s="279"/>
      <c r="BI32" s="279"/>
      <c r="BJ32" s="279"/>
      <c r="BK32" s="279"/>
      <c r="BL32" s="279"/>
      <c r="BM32" s="279"/>
      <c r="BN32" s="279"/>
      <c r="BO32" s="279"/>
      <c r="BP32" s="279"/>
      <c r="BQ32" s="279"/>
      <c r="BR32" s="279"/>
      <c r="BS32" s="279"/>
      <c r="BT32" s="279"/>
      <c r="BU32" s="279"/>
      <c r="BV32" s="279"/>
      <c r="BW32" s="279"/>
      <c r="BX32" s="279"/>
      <c r="BY32" s="279"/>
      <c r="BZ32" s="279"/>
      <c r="CA32" s="279"/>
      <c r="CB32" s="279"/>
      <c r="CC32" s="281" t="s">
        <v>16</v>
      </c>
      <c r="CD32" s="281"/>
      <c r="CE32" s="281"/>
      <c r="CF32" s="281"/>
      <c r="CG32" s="281"/>
      <c r="CH32" s="281"/>
      <c r="CI32" s="281"/>
      <c r="CJ32" s="281"/>
      <c r="CK32" s="281"/>
      <c r="CL32" s="281"/>
      <c r="CM32" s="281"/>
      <c r="CN32" s="176">
        <v>0</v>
      </c>
      <c r="CO32" s="176"/>
      <c r="CP32" s="176"/>
      <c r="CQ32" s="176"/>
      <c r="CR32" s="176"/>
      <c r="CS32" s="176"/>
      <c r="CT32" s="176"/>
      <c r="CU32" s="176"/>
      <c r="CV32" s="176"/>
      <c r="CW32" s="176"/>
      <c r="CX32" s="176"/>
      <c r="CY32" s="176"/>
      <c r="CZ32" s="176"/>
      <c r="DA32" s="176"/>
      <c r="DB32" s="176"/>
      <c r="DC32" s="176"/>
      <c r="DD32" s="176"/>
      <c r="DE32" s="176"/>
      <c r="DF32" s="176"/>
      <c r="DG32" s="176"/>
      <c r="DH32" s="176"/>
      <c r="DI32" s="176"/>
      <c r="DJ32" s="176"/>
      <c r="DK32" s="176"/>
      <c r="DL32" s="176"/>
      <c r="DM32" s="176"/>
      <c r="DN32" s="176"/>
      <c r="DO32" s="176"/>
      <c r="DP32" s="176"/>
      <c r="DQ32" s="176">
        <v>0</v>
      </c>
      <c r="DR32" s="176"/>
      <c r="DS32" s="176"/>
      <c r="DT32" s="176"/>
      <c r="DU32" s="176"/>
      <c r="DV32" s="176"/>
      <c r="DW32" s="176"/>
      <c r="DX32" s="176"/>
      <c r="DY32" s="176"/>
      <c r="DZ32" s="176"/>
      <c r="EA32" s="176"/>
      <c r="EB32" s="176"/>
      <c r="EC32" s="176"/>
      <c r="ED32" s="176"/>
      <c r="EE32" s="176"/>
      <c r="EF32" s="176"/>
      <c r="EG32" s="176"/>
      <c r="EH32" s="176"/>
      <c r="EI32" s="176"/>
      <c r="EJ32" s="176"/>
      <c r="EK32" s="176"/>
      <c r="EL32" s="176"/>
      <c r="EM32" s="176"/>
      <c r="EN32" s="176"/>
      <c r="EO32" s="176"/>
      <c r="EP32" s="176"/>
      <c r="EQ32" s="176"/>
      <c r="ER32" s="176"/>
      <c r="ES32" s="176"/>
    </row>
  </sheetData>
  <sheetProtection/>
  <mergeCells count="133">
    <mergeCell ref="B1:EX1"/>
    <mergeCell ref="H32:CB32"/>
    <mergeCell ref="CC31:CM31"/>
    <mergeCell ref="G29:CB29"/>
    <mergeCell ref="G30:CB30"/>
    <mergeCell ref="H31:CB31"/>
    <mergeCell ref="CN31:DP31"/>
    <mergeCell ref="DQ29:ES29"/>
    <mergeCell ref="CC32:CM32"/>
    <mergeCell ref="CN32:DP32"/>
    <mergeCell ref="A17:BU17"/>
    <mergeCell ref="BV17:CH17"/>
    <mergeCell ref="DE17:EY17"/>
    <mergeCell ref="DQ32:ES32"/>
    <mergeCell ref="DQ30:ES30"/>
    <mergeCell ref="DQ31:ES31"/>
    <mergeCell ref="CC29:CM29"/>
    <mergeCell ref="CC30:CM30"/>
    <mergeCell ref="CN29:DP29"/>
    <mergeCell ref="CN30:DP30"/>
    <mergeCell ref="DA6:DI6"/>
    <mergeCell ref="CI6:CQ6"/>
    <mergeCell ref="AY3:DR3"/>
    <mergeCell ref="G27:ES27"/>
    <mergeCell ref="BP25:BY25"/>
    <mergeCell ref="BH13:BP13"/>
    <mergeCell ref="B19:BU19"/>
    <mergeCell ref="BV19:CH19"/>
    <mergeCell ref="B23:BU23"/>
    <mergeCell ref="BV23:CH23"/>
    <mergeCell ref="BH6:BP6"/>
    <mergeCell ref="BQ6:BY6"/>
    <mergeCell ref="BZ6:CH6"/>
    <mergeCell ref="AY6:BG6"/>
    <mergeCell ref="CR6:CZ6"/>
    <mergeCell ref="CT4:CV4"/>
    <mergeCell ref="ED9:EN9"/>
    <mergeCell ref="DE20:EY20"/>
    <mergeCell ref="B21:BU21"/>
    <mergeCell ref="BV21:CH22"/>
    <mergeCell ref="CI21:DD22"/>
    <mergeCell ref="DE21:EY22"/>
    <mergeCell ref="B22:BU22"/>
    <mergeCell ref="B20:BU20"/>
    <mergeCell ref="BV20:CH20"/>
    <mergeCell ref="CI20:DD20"/>
    <mergeCell ref="DE23:EY23"/>
    <mergeCell ref="DE19:EY19"/>
    <mergeCell ref="CI19:DD19"/>
    <mergeCell ref="DS9:EC9"/>
    <mergeCell ref="DJ9:DR9"/>
    <mergeCell ref="ED10:EN10"/>
    <mergeCell ref="CI18:DD18"/>
    <mergeCell ref="DE18:EY18"/>
    <mergeCell ref="CI9:CQ9"/>
    <mergeCell ref="CR9:CZ9"/>
    <mergeCell ref="AY9:BG9"/>
    <mergeCell ref="A18:BU18"/>
    <mergeCell ref="BV18:CH18"/>
    <mergeCell ref="CI23:DD23"/>
    <mergeCell ref="BZ8:CH8"/>
    <mergeCell ref="CI8:CQ8"/>
    <mergeCell ref="DA9:DI9"/>
    <mergeCell ref="CI11:CQ11"/>
    <mergeCell ref="CR11:CZ11"/>
    <mergeCell ref="CI17:DD17"/>
    <mergeCell ref="DS3:EY5"/>
    <mergeCell ref="A15:EY15"/>
    <mergeCell ref="BQ8:BY8"/>
    <mergeCell ref="EO8:EY8"/>
    <mergeCell ref="BZ9:CH9"/>
    <mergeCell ref="EO9:EY9"/>
    <mergeCell ref="DS10:EC10"/>
    <mergeCell ref="DJ8:DR8"/>
    <mergeCell ref="DS8:EC8"/>
    <mergeCell ref="AO9:AX9"/>
    <mergeCell ref="A3:AF6"/>
    <mergeCell ref="AG3:AN6"/>
    <mergeCell ref="AG8:AN8"/>
    <mergeCell ref="AO8:AX8"/>
    <mergeCell ref="B8:AF8"/>
    <mergeCell ref="A7:AF7"/>
    <mergeCell ref="AG7:AN7"/>
    <mergeCell ref="AO7:AX7"/>
    <mergeCell ref="AO3:AX6"/>
    <mergeCell ref="BZ7:CH7"/>
    <mergeCell ref="BH7:BP7"/>
    <mergeCell ref="EO7:EY7"/>
    <mergeCell ref="DJ6:DR6"/>
    <mergeCell ref="DS6:EC6"/>
    <mergeCell ref="ED6:EN6"/>
    <mergeCell ref="EO6:EY6"/>
    <mergeCell ref="DS7:EC7"/>
    <mergeCell ref="DJ7:DR7"/>
    <mergeCell ref="ED7:EN7"/>
    <mergeCell ref="AY7:BG7"/>
    <mergeCell ref="BH8:BP8"/>
    <mergeCell ref="ED8:EN8"/>
    <mergeCell ref="CI7:CQ7"/>
    <mergeCell ref="CR8:CZ8"/>
    <mergeCell ref="DA8:DI8"/>
    <mergeCell ref="AY8:BG8"/>
    <mergeCell ref="BQ7:BY7"/>
    <mergeCell ref="CR7:CZ7"/>
    <mergeCell ref="DA7:DI7"/>
    <mergeCell ref="DS11:EC11"/>
    <mergeCell ref="CR10:CZ10"/>
    <mergeCell ref="DJ11:DR11"/>
    <mergeCell ref="BH9:BP9"/>
    <mergeCell ref="BQ9:BY9"/>
    <mergeCell ref="BZ11:CH11"/>
    <mergeCell ref="DJ10:DR10"/>
    <mergeCell ref="BZ10:CH10"/>
    <mergeCell ref="CI10:CQ10"/>
    <mergeCell ref="DA10:DI10"/>
    <mergeCell ref="AY11:BG11"/>
    <mergeCell ref="BH11:BP11"/>
    <mergeCell ref="BQ11:BY11"/>
    <mergeCell ref="EO10:EY10"/>
    <mergeCell ref="BQ10:BY10"/>
    <mergeCell ref="EO11:EY11"/>
    <mergeCell ref="DA11:DI11"/>
    <mergeCell ref="AY10:BG10"/>
    <mergeCell ref="BH10:BP10"/>
    <mergeCell ref="ED11:EN11"/>
    <mergeCell ref="AO11:AX11"/>
    <mergeCell ref="B9:AF9"/>
    <mergeCell ref="AG9:AN9"/>
    <mergeCell ref="AG10:AN10"/>
    <mergeCell ref="AG11:AN11"/>
    <mergeCell ref="B11:AF11"/>
    <mergeCell ref="B10:AF10"/>
    <mergeCell ref="AO10:AX1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EY29"/>
  <sheetViews>
    <sheetView view="pageBreakPreview" zoomScaleSheetLayoutView="100" zoomScalePageLayoutView="0" workbookViewId="0" topLeftCell="A1">
      <selection activeCell="A18" sqref="A18:EY18"/>
    </sheetView>
  </sheetViews>
  <sheetFormatPr defaultColWidth="0.875" defaultRowHeight="12.75"/>
  <cols>
    <col min="1" max="16384" width="0.875" style="1" customWidth="1"/>
  </cols>
  <sheetData>
    <row r="1" spans="8:148" ht="15.75">
      <c r="H1" s="177" t="s">
        <v>191</v>
      </c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  <c r="DD1" s="177"/>
      <c r="DE1" s="177"/>
      <c r="DF1" s="177"/>
      <c r="DG1" s="177"/>
      <c r="DH1" s="177"/>
      <c r="DI1" s="177"/>
      <c r="DJ1" s="177"/>
      <c r="DK1" s="177"/>
      <c r="DL1" s="177"/>
      <c r="DM1" s="177"/>
      <c r="DN1" s="177"/>
      <c r="DO1" s="177"/>
      <c r="DP1" s="177"/>
      <c r="DQ1" s="177"/>
      <c r="DR1" s="177"/>
      <c r="DS1" s="177"/>
      <c r="DT1" s="177"/>
      <c r="DU1" s="177"/>
      <c r="DV1" s="177"/>
      <c r="DW1" s="177"/>
      <c r="DX1" s="177"/>
      <c r="DY1" s="177"/>
      <c r="DZ1" s="177"/>
      <c r="EA1" s="177"/>
      <c r="EB1" s="177"/>
      <c r="EC1" s="177"/>
      <c r="ED1" s="177"/>
      <c r="EE1" s="177"/>
      <c r="EF1" s="177"/>
      <c r="EG1" s="177"/>
      <c r="EH1" s="177"/>
      <c r="EI1" s="177"/>
      <c r="EJ1" s="177"/>
      <c r="EK1" s="177"/>
      <c r="EL1" s="177"/>
      <c r="EM1" s="177"/>
      <c r="EN1" s="177"/>
      <c r="EO1" s="177"/>
      <c r="EP1" s="177"/>
      <c r="EQ1" s="177"/>
      <c r="ER1" s="177"/>
    </row>
    <row r="2" ht="12.75">
      <c r="ER2" s="35" t="s">
        <v>164</v>
      </c>
    </row>
    <row r="3" spans="8:148" ht="27" customHeight="1">
      <c r="H3" s="168" t="s">
        <v>35</v>
      </c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234" t="s">
        <v>150</v>
      </c>
      <c r="BY3" s="235"/>
      <c r="BZ3" s="235"/>
      <c r="CA3" s="235"/>
      <c r="CB3" s="235"/>
      <c r="CC3" s="235"/>
      <c r="CD3" s="235"/>
      <c r="CE3" s="235"/>
      <c r="CF3" s="235"/>
      <c r="CG3" s="235"/>
      <c r="CH3" s="236"/>
      <c r="CI3" s="234" t="s">
        <v>155</v>
      </c>
      <c r="CJ3" s="235"/>
      <c r="CK3" s="235"/>
      <c r="CL3" s="235"/>
      <c r="CM3" s="235"/>
      <c r="CN3" s="235"/>
      <c r="CO3" s="235"/>
      <c r="CP3" s="235"/>
      <c r="CQ3" s="235"/>
      <c r="CR3" s="235"/>
      <c r="CS3" s="235"/>
      <c r="CT3" s="235"/>
      <c r="CU3" s="235"/>
      <c r="CV3" s="235"/>
      <c r="CW3" s="235"/>
      <c r="CX3" s="235"/>
      <c r="CY3" s="235"/>
      <c r="CZ3" s="235"/>
      <c r="DA3" s="235"/>
      <c r="DB3" s="235"/>
      <c r="DC3" s="235"/>
      <c r="DD3" s="235"/>
      <c r="DE3" s="235"/>
      <c r="DF3" s="235"/>
      <c r="DG3" s="236"/>
      <c r="DH3" s="228" t="s">
        <v>298</v>
      </c>
      <c r="DI3" s="229"/>
      <c r="DJ3" s="229"/>
      <c r="DK3" s="229"/>
      <c r="DL3" s="229"/>
      <c r="DM3" s="229"/>
      <c r="DN3" s="229"/>
      <c r="DO3" s="229"/>
      <c r="DP3" s="229"/>
      <c r="DQ3" s="229"/>
      <c r="DR3" s="229"/>
      <c r="DS3" s="229"/>
      <c r="DT3" s="229"/>
      <c r="DU3" s="229"/>
      <c r="DV3" s="229"/>
      <c r="DW3" s="229"/>
      <c r="DX3" s="229"/>
      <c r="DY3" s="229"/>
      <c r="DZ3" s="229"/>
      <c r="EA3" s="229"/>
      <c r="EB3" s="229"/>
      <c r="EC3" s="229"/>
      <c r="ED3" s="229"/>
      <c r="EE3" s="229"/>
      <c r="EF3" s="229"/>
      <c r="EG3" s="229"/>
      <c r="EH3" s="229"/>
      <c r="EI3" s="229"/>
      <c r="EJ3" s="229"/>
      <c r="EK3" s="229"/>
      <c r="EL3" s="229"/>
      <c r="EM3" s="229"/>
      <c r="EN3" s="229"/>
      <c r="EO3" s="229"/>
      <c r="EP3" s="229"/>
      <c r="EQ3" s="229"/>
      <c r="ER3" s="230"/>
    </row>
    <row r="4" spans="8:148" ht="12.75">
      <c r="H4" s="169">
        <v>1</v>
      </c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220">
        <v>2</v>
      </c>
      <c r="BY4" s="221"/>
      <c r="BZ4" s="221"/>
      <c r="CA4" s="221"/>
      <c r="CB4" s="221"/>
      <c r="CC4" s="221"/>
      <c r="CD4" s="221"/>
      <c r="CE4" s="221"/>
      <c r="CF4" s="221"/>
      <c r="CG4" s="221"/>
      <c r="CH4" s="222"/>
      <c r="CI4" s="220">
        <v>3</v>
      </c>
      <c r="CJ4" s="221"/>
      <c r="CK4" s="221"/>
      <c r="CL4" s="221"/>
      <c r="CM4" s="221"/>
      <c r="CN4" s="221"/>
      <c r="CO4" s="221"/>
      <c r="CP4" s="221"/>
      <c r="CQ4" s="221"/>
      <c r="CR4" s="221"/>
      <c r="CS4" s="221"/>
      <c r="CT4" s="221"/>
      <c r="CU4" s="221"/>
      <c r="CV4" s="221"/>
      <c r="CW4" s="221"/>
      <c r="CX4" s="221"/>
      <c r="CY4" s="221"/>
      <c r="CZ4" s="221"/>
      <c r="DA4" s="221"/>
      <c r="DB4" s="221"/>
      <c r="DC4" s="221"/>
      <c r="DD4" s="221"/>
      <c r="DE4" s="221"/>
      <c r="DF4" s="221"/>
      <c r="DG4" s="222"/>
      <c r="DH4" s="220">
        <v>4</v>
      </c>
      <c r="DI4" s="221"/>
      <c r="DJ4" s="221"/>
      <c r="DK4" s="221"/>
      <c r="DL4" s="221"/>
      <c r="DM4" s="221"/>
      <c r="DN4" s="221"/>
      <c r="DO4" s="221"/>
      <c r="DP4" s="221"/>
      <c r="DQ4" s="221"/>
      <c r="DR4" s="221"/>
      <c r="DS4" s="221"/>
      <c r="DT4" s="221"/>
      <c r="DU4" s="221"/>
      <c r="DV4" s="221"/>
      <c r="DW4" s="221"/>
      <c r="DX4" s="221"/>
      <c r="DY4" s="221"/>
      <c r="DZ4" s="221"/>
      <c r="EA4" s="221"/>
      <c r="EB4" s="221"/>
      <c r="EC4" s="221"/>
      <c r="ED4" s="221"/>
      <c r="EE4" s="221"/>
      <c r="EF4" s="221"/>
      <c r="EG4" s="221"/>
      <c r="EH4" s="221"/>
      <c r="EI4" s="221"/>
      <c r="EJ4" s="221"/>
      <c r="EK4" s="221"/>
      <c r="EL4" s="221"/>
      <c r="EM4" s="221"/>
      <c r="EN4" s="221"/>
      <c r="EO4" s="221"/>
      <c r="EP4" s="221"/>
      <c r="EQ4" s="221"/>
      <c r="ER4" s="222"/>
    </row>
    <row r="5" spans="8:148" ht="12.75">
      <c r="H5" s="34"/>
      <c r="I5" s="275" t="s">
        <v>41</v>
      </c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64" t="s">
        <v>15</v>
      </c>
      <c r="BY5" s="265"/>
      <c r="BZ5" s="265"/>
      <c r="CA5" s="265"/>
      <c r="CB5" s="265"/>
      <c r="CC5" s="265"/>
      <c r="CD5" s="265"/>
      <c r="CE5" s="265"/>
      <c r="CF5" s="265"/>
      <c r="CG5" s="265"/>
      <c r="CH5" s="266"/>
      <c r="CI5" s="197">
        <v>2754</v>
      </c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9"/>
      <c r="DH5" s="197">
        <v>1979</v>
      </c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A5" s="198"/>
      <c r="EB5" s="198"/>
      <c r="EC5" s="198"/>
      <c r="ED5" s="198"/>
      <c r="EE5" s="198"/>
      <c r="EF5" s="198"/>
      <c r="EG5" s="198"/>
      <c r="EH5" s="198"/>
      <c r="EI5" s="198"/>
      <c r="EJ5" s="198"/>
      <c r="EK5" s="198"/>
      <c r="EL5" s="198"/>
      <c r="EM5" s="198"/>
      <c r="EN5" s="198"/>
      <c r="EO5" s="198"/>
      <c r="EP5" s="198"/>
      <c r="EQ5" s="198"/>
      <c r="ER5" s="199"/>
    </row>
    <row r="6" spans="8:148" ht="12.75">
      <c r="H6" s="23"/>
      <c r="I6" s="291" t="s">
        <v>38</v>
      </c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292"/>
      <c r="AP6" s="292"/>
      <c r="AQ6" s="292"/>
      <c r="AR6" s="292"/>
      <c r="AS6" s="292"/>
      <c r="AT6" s="292"/>
      <c r="AU6" s="292"/>
      <c r="AV6" s="292"/>
      <c r="AW6" s="292"/>
      <c r="AX6" s="292"/>
      <c r="AY6" s="292"/>
      <c r="AZ6" s="292"/>
      <c r="BA6" s="292"/>
      <c r="BB6" s="292"/>
      <c r="BC6" s="292"/>
      <c r="BD6" s="292"/>
      <c r="BE6" s="292"/>
      <c r="BF6" s="292"/>
      <c r="BG6" s="292"/>
      <c r="BH6" s="292"/>
      <c r="BI6" s="292"/>
      <c r="BJ6" s="292"/>
      <c r="BK6" s="292"/>
      <c r="BL6" s="292"/>
      <c r="BM6" s="292"/>
      <c r="BN6" s="292"/>
      <c r="BO6" s="292"/>
      <c r="BP6" s="292"/>
      <c r="BQ6" s="292"/>
      <c r="BR6" s="292"/>
      <c r="BS6" s="292"/>
      <c r="BT6" s="292"/>
      <c r="BU6" s="292"/>
      <c r="BV6" s="292"/>
      <c r="BW6" s="292"/>
      <c r="BX6" s="285" t="s">
        <v>16</v>
      </c>
      <c r="BY6" s="286"/>
      <c r="BZ6" s="286"/>
      <c r="CA6" s="286"/>
      <c r="CB6" s="286"/>
      <c r="CC6" s="286"/>
      <c r="CD6" s="286"/>
      <c r="CE6" s="286"/>
      <c r="CF6" s="286"/>
      <c r="CG6" s="286"/>
      <c r="CH6" s="287"/>
      <c r="CI6" s="189">
        <v>0</v>
      </c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1"/>
      <c r="DH6" s="189">
        <v>0</v>
      </c>
      <c r="DI6" s="190"/>
      <c r="DJ6" s="190"/>
      <c r="DK6" s="190"/>
      <c r="DL6" s="190"/>
      <c r="DM6" s="190"/>
      <c r="DN6" s="190"/>
      <c r="DO6" s="190"/>
      <c r="DP6" s="190"/>
      <c r="DQ6" s="190"/>
      <c r="DR6" s="190"/>
      <c r="DS6" s="190"/>
      <c r="DT6" s="190"/>
      <c r="DU6" s="190"/>
      <c r="DV6" s="190"/>
      <c r="DW6" s="190"/>
      <c r="DX6" s="190"/>
      <c r="DY6" s="190"/>
      <c r="DZ6" s="190"/>
      <c r="EA6" s="190"/>
      <c r="EB6" s="190"/>
      <c r="EC6" s="190"/>
      <c r="ED6" s="190"/>
      <c r="EE6" s="190"/>
      <c r="EF6" s="190"/>
      <c r="EG6" s="190"/>
      <c r="EH6" s="190"/>
      <c r="EI6" s="190"/>
      <c r="EJ6" s="190"/>
      <c r="EK6" s="190"/>
      <c r="EL6" s="190"/>
      <c r="EM6" s="190"/>
      <c r="EN6" s="190"/>
      <c r="EO6" s="190"/>
      <c r="EP6" s="190"/>
      <c r="EQ6" s="190"/>
      <c r="ER6" s="191"/>
    </row>
    <row r="7" spans="8:148" ht="12.75">
      <c r="H7" s="20"/>
      <c r="I7" s="196" t="s">
        <v>42</v>
      </c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74"/>
      <c r="BD7" s="274"/>
      <c r="BE7" s="274"/>
      <c r="BF7" s="274"/>
      <c r="BG7" s="274"/>
      <c r="BH7" s="274"/>
      <c r="BI7" s="274"/>
      <c r="BJ7" s="274"/>
      <c r="BK7" s="274"/>
      <c r="BL7" s="274"/>
      <c r="BM7" s="274"/>
      <c r="BN7" s="274"/>
      <c r="BO7" s="274"/>
      <c r="BP7" s="274"/>
      <c r="BQ7" s="274"/>
      <c r="BR7" s="274"/>
      <c r="BS7" s="274"/>
      <c r="BT7" s="274"/>
      <c r="BU7" s="274"/>
      <c r="BV7" s="274"/>
      <c r="BW7" s="274"/>
      <c r="BX7" s="288"/>
      <c r="BY7" s="289"/>
      <c r="BZ7" s="289"/>
      <c r="CA7" s="289"/>
      <c r="CB7" s="289"/>
      <c r="CC7" s="289"/>
      <c r="CD7" s="289"/>
      <c r="CE7" s="289"/>
      <c r="CF7" s="289"/>
      <c r="CG7" s="289"/>
      <c r="CH7" s="290"/>
      <c r="CI7" s="192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4"/>
      <c r="DH7" s="192"/>
      <c r="DI7" s="193"/>
      <c r="DJ7" s="193"/>
      <c r="DK7" s="193"/>
      <c r="DL7" s="193"/>
      <c r="DM7" s="193"/>
      <c r="DN7" s="193"/>
      <c r="DO7" s="193"/>
      <c r="DP7" s="193"/>
      <c r="DQ7" s="193"/>
      <c r="DR7" s="193"/>
      <c r="DS7" s="193"/>
      <c r="DT7" s="193"/>
      <c r="DU7" s="193"/>
      <c r="DV7" s="193"/>
      <c r="DW7" s="193"/>
      <c r="DX7" s="193"/>
      <c r="DY7" s="193"/>
      <c r="DZ7" s="193"/>
      <c r="EA7" s="193"/>
      <c r="EB7" s="193"/>
      <c r="EC7" s="193"/>
      <c r="ED7" s="193"/>
      <c r="EE7" s="193"/>
      <c r="EF7" s="193"/>
      <c r="EG7" s="193"/>
      <c r="EH7" s="193"/>
      <c r="EI7" s="193"/>
      <c r="EJ7" s="193"/>
      <c r="EK7" s="193"/>
      <c r="EL7" s="193"/>
      <c r="EM7" s="193"/>
      <c r="EN7" s="193"/>
      <c r="EO7" s="193"/>
      <c r="EP7" s="193"/>
      <c r="EQ7" s="193"/>
      <c r="ER7" s="194"/>
    </row>
    <row r="8" spans="8:148" ht="25.5" customHeight="1">
      <c r="H8" s="34"/>
      <c r="I8" s="213" t="s">
        <v>223</v>
      </c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78"/>
      <c r="BF8" s="278"/>
      <c r="BG8" s="278"/>
      <c r="BH8" s="278"/>
      <c r="BI8" s="278"/>
      <c r="BJ8" s="278"/>
      <c r="BK8" s="278"/>
      <c r="BL8" s="278"/>
      <c r="BM8" s="278"/>
      <c r="BN8" s="278"/>
      <c r="BO8" s="278"/>
      <c r="BP8" s="278"/>
      <c r="BQ8" s="278"/>
      <c r="BR8" s="278"/>
      <c r="BS8" s="278"/>
      <c r="BT8" s="278"/>
      <c r="BU8" s="278"/>
      <c r="BV8" s="278"/>
      <c r="BW8" s="278"/>
      <c r="BX8" s="264" t="s">
        <v>17</v>
      </c>
      <c r="BY8" s="265"/>
      <c r="BZ8" s="265"/>
      <c r="CA8" s="265"/>
      <c r="CB8" s="265"/>
      <c r="CC8" s="265"/>
      <c r="CD8" s="265"/>
      <c r="CE8" s="265"/>
      <c r="CF8" s="265"/>
      <c r="CG8" s="265"/>
      <c r="CH8" s="266"/>
      <c r="CI8" s="197">
        <f>25+6+5</f>
        <v>36</v>
      </c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198"/>
      <c r="DG8" s="199"/>
      <c r="DH8" s="197">
        <f>6+4+1</f>
        <v>11</v>
      </c>
      <c r="DI8" s="198"/>
      <c r="DJ8" s="198"/>
      <c r="DK8" s="198"/>
      <c r="DL8" s="198"/>
      <c r="DM8" s="198"/>
      <c r="DN8" s="198"/>
      <c r="DO8" s="198"/>
      <c r="DP8" s="198"/>
      <c r="DQ8" s="198"/>
      <c r="DR8" s="198"/>
      <c r="DS8" s="198"/>
      <c r="DT8" s="198"/>
      <c r="DU8" s="198"/>
      <c r="DV8" s="198"/>
      <c r="DW8" s="198"/>
      <c r="DX8" s="198"/>
      <c r="DY8" s="198"/>
      <c r="DZ8" s="198"/>
      <c r="EA8" s="198"/>
      <c r="EB8" s="198"/>
      <c r="EC8" s="198"/>
      <c r="ED8" s="198"/>
      <c r="EE8" s="198"/>
      <c r="EF8" s="198"/>
      <c r="EG8" s="198"/>
      <c r="EH8" s="198"/>
      <c r="EI8" s="198"/>
      <c r="EJ8" s="198"/>
      <c r="EK8" s="198"/>
      <c r="EL8" s="198"/>
      <c r="EM8" s="198"/>
      <c r="EN8" s="198"/>
      <c r="EO8" s="198"/>
      <c r="EP8" s="198"/>
      <c r="EQ8" s="198"/>
      <c r="ER8" s="199"/>
    </row>
    <row r="9" spans="8:148" ht="12.75" customHeight="1">
      <c r="H9" s="34"/>
      <c r="I9" s="213" t="s">
        <v>43</v>
      </c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278"/>
      <c r="BR9" s="278"/>
      <c r="BS9" s="278"/>
      <c r="BT9" s="278"/>
      <c r="BU9" s="278"/>
      <c r="BV9" s="278"/>
      <c r="BW9" s="284"/>
      <c r="BX9" s="264" t="s">
        <v>18</v>
      </c>
      <c r="BY9" s="265"/>
      <c r="BZ9" s="265"/>
      <c r="CA9" s="265"/>
      <c r="CB9" s="265"/>
      <c r="CC9" s="265"/>
      <c r="CD9" s="265"/>
      <c r="CE9" s="265"/>
      <c r="CF9" s="265"/>
      <c r="CG9" s="265"/>
      <c r="CH9" s="266"/>
      <c r="CI9" s="197">
        <v>0</v>
      </c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9"/>
      <c r="DH9" s="197">
        <v>0</v>
      </c>
      <c r="DI9" s="198"/>
      <c r="DJ9" s="198"/>
      <c r="DK9" s="198"/>
      <c r="DL9" s="198"/>
      <c r="DM9" s="198"/>
      <c r="DN9" s="198"/>
      <c r="DO9" s="198"/>
      <c r="DP9" s="198"/>
      <c r="DQ9" s="198"/>
      <c r="DR9" s="198"/>
      <c r="DS9" s="198"/>
      <c r="DT9" s="198"/>
      <c r="DU9" s="198"/>
      <c r="DV9" s="198"/>
      <c r="DW9" s="198"/>
      <c r="DX9" s="198"/>
      <c r="DY9" s="198"/>
      <c r="DZ9" s="198"/>
      <c r="EA9" s="198"/>
      <c r="EB9" s="198"/>
      <c r="EC9" s="198"/>
      <c r="ED9" s="198"/>
      <c r="EE9" s="198"/>
      <c r="EF9" s="198"/>
      <c r="EG9" s="198"/>
      <c r="EH9" s="198"/>
      <c r="EI9" s="198"/>
      <c r="EJ9" s="198"/>
      <c r="EK9" s="198"/>
      <c r="EL9" s="198"/>
      <c r="EM9" s="198"/>
      <c r="EN9" s="198"/>
      <c r="EO9" s="198"/>
      <c r="EP9" s="198"/>
      <c r="EQ9" s="198"/>
      <c r="ER9" s="199"/>
    </row>
    <row r="10" spans="8:148" ht="12.75" customHeight="1">
      <c r="H10" s="34"/>
      <c r="I10" s="213" t="s">
        <v>134</v>
      </c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278"/>
      <c r="BR10" s="278"/>
      <c r="BS10" s="278"/>
      <c r="BT10" s="278"/>
      <c r="BU10" s="278"/>
      <c r="BV10" s="278"/>
      <c r="BW10" s="284"/>
      <c r="BX10" s="264" t="s">
        <v>19</v>
      </c>
      <c r="BY10" s="265"/>
      <c r="BZ10" s="265"/>
      <c r="CA10" s="265"/>
      <c r="CB10" s="265"/>
      <c r="CC10" s="265"/>
      <c r="CD10" s="265"/>
      <c r="CE10" s="265"/>
      <c r="CF10" s="265"/>
      <c r="CG10" s="265"/>
      <c r="CH10" s="266"/>
      <c r="CI10" s="197">
        <f>40+16+168</f>
        <v>224</v>
      </c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  <c r="DD10" s="198"/>
      <c r="DE10" s="198"/>
      <c r="DF10" s="198"/>
      <c r="DG10" s="199"/>
      <c r="DH10" s="197">
        <f>27+14+168</f>
        <v>209</v>
      </c>
      <c r="DI10" s="198"/>
      <c r="DJ10" s="198"/>
      <c r="DK10" s="198"/>
      <c r="DL10" s="198"/>
      <c r="DM10" s="198"/>
      <c r="DN10" s="198"/>
      <c r="DO10" s="198"/>
      <c r="DP10" s="198"/>
      <c r="DQ10" s="198"/>
      <c r="DR10" s="198"/>
      <c r="DS10" s="198"/>
      <c r="DT10" s="198"/>
      <c r="DU10" s="198"/>
      <c r="DV10" s="198"/>
      <c r="DW10" s="198"/>
      <c r="DX10" s="198"/>
      <c r="DY10" s="198"/>
      <c r="DZ10" s="198"/>
      <c r="EA10" s="198"/>
      <c r="EB10" s="198"/>
      <c r="EC10" s="198"/>
      <c r="ED10" s="198"/>
      <c r="EE10" s="198"/>
      <c r="EF10" s="198"/>
      <c r="EG10" s="198"/>
      <c r="EH10" s="198"/>
      <c r="EI10" s="198"/>
      <c r="EJ10" s="198"/>
      <c r="EK10" s="198"/>
      <c r="EL10" s="198"/>
      <c r="EM10" s="198"/>
      <c r="EN10" s="198"/>
      <c r="EO10" s="198"/>
      <c r="EP10" s="198"/>
      <c r="EQ10" s="198"/>
      <c r="ER10" s="199"/>
    </row>
    <row r="11" spans="8:148" ht="13.5" customHeight="1">
      <c r="H11" s="34"/>
      <c r="I11" s="213" t="s">
        <v>44</v>
      </c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8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/>
      <c r="AY11" s="278"/>
      <c r="AZ11" s="278"/>
      <c r="BA11" s="278"/>
      <c r="BB11" s="278"/>
      <c r="BC11" s="278"/>
      <c r="BD11" s="278"/>
      <c r="BE11" s="278"/>
      <c r="BF11" s="278"/>
      <c r="BG11" s="278"/>
      <c r="BH11" s="278"/>
      <c r="BI11" s="278"/>
      <c r="BJ11" s="278"/>
      <c r="BK11" s="278"/>
      <c r="BL11" s="278"/>
      <c r="BM11" s="278"/>
      <c r="BN11" s="278"/>
      <c r="BO11" s="278"/>
      <c r="BP11" s="278"/>
      <c r="BQ11" s="278"/>
      <c r="BR11" s="278"/>
      <c r="BS11" s="278"/>
      <c r="BT11" s="278"/>
      <c r="BU11" s="278"/>
      <c r="BV11" s="278"/>
      <c r="BW11" s="284"/>
      <c r="BX11" s="264" t="s">
        <v>20</v>
      </c>
      <c r="BY11" s="265"/>
      <c r="BZ11" s="265"/>
      <c r="CA11" s="265"/>
      <c r="CB11" s="265"/>
      <c r="CC11" s="265"/>
      <c r="CD11" s="265"/>
      <c r="CE11" s="265"/>
      <c r="CF11" s="265"/>
      <c r="CG11" s="265"/>
      <c r="CH11" s="266"/>
      <c r="CI11" s="197">
        <f>584+63+36+125</f>
        <v>808</v>
      </c>
      <c r="CJ11" s="198"/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9"/>
      <c r="DH11" s="197">
        <f>213+63+24+125</f>
        <v>425</v>
      </c>
      <c r="DI11" s="198"/>
      <c r="DJ11" s="198"/>
      <c r="DK11" s="198"/>
      <c r="DL11" s="198"/>
      <c r="DM11" s="198"/>
      <c r="DN11" s="198"/>
      <c r="DO11" s="198"/>
      <c r="DP11" s="198"/>
      <c r="DQ11" s="198"/>
      <c r="DR11" s="198"/>
      <c r="DS11" s="198"/>
      <c r="DT11" s="198"/>
      <c r="DU11" s="198"/>
      <c r="DV11" s="198"/>
      <c r="DW11" s="198"/>
      <c r="DX11" s="198"/>
      <c r="DY11" s="198"/>
      <c r="DZ11" s="198"/>
      <c r="EA11" s="198"/>
      <c r="EB11" s="198"/>
      <c r="EC11" s="198"/>
      <c r="ED11" s="198"/>
      <c r="EE11" s="198"/>
      <c r="EF11" s="198"/>
      <c r="EG11" s="198"/>
      <c r="EH11" s="198"/>
      <c r="EI11" s="198"/>
      <c r="EJ11" s="198"/>
      <c r="EK11" s="198"/>
      <c r="EL11" s="198"/>
      <c r="EM11" s="198"/>
      <c r="EN11" s="198"/>
      <c r="EO11" s="198"/>
      <c r="EP11" s="198"/>
      <c r="EQ11" s="198"/>
      <c r="ER11" s="199"/>
    </row>
    <row r="12" spans="8:148" ht="12.75" customHeight="1">
      <c r="H12" s="34"/>
      <c r="I12" s="213" t="s">
        <v>45</v>
      </c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78"/>
      <c r="BE12" s="278"/>
      <c r="BF12" s="278"/>
      <c r="BG12" s="278"/>
      <c r="BH12" s="278"/>
      <c r="BI12" s="278"/>
      <c r="BJ12" s="278"/>
      <c r="BK12" s="278"/>
      <c r="BL12" s="278"/>
      <c r="BM12" s="278"/>
      <c r="BN12" s="278"/>
      <c r="BO12" s="278"/>
      <c r="BP12" s="278"/>
      <c r="BQ12" s="278"/>
      <c r="BR12" s="278"/>
      <c r="BS12" s="278"/>
      <c r="BT12" s="278"/>
      <c r="BU12" s="278"/>
      <c r="BV12" s="278"/>
      <c r="BW12" s="284"/>
      <c r="BX12" s="264" t="s">
        <v>21</v>
      </c>
      <c r="BY12" s="265"/>
      <c r="BZ12" s="265"/>
      <c r="CA12" s="265"/>
      <c r="CB12" s="265"/>
      <c r="CC12" s="265"/>
      <c r="CD12" s="265"/>
      <c r="CE12" s="265"/>
      <c r="CF12" s="265"/>
      <c r="CG12" s="265"/>
      <c r="CH12" s="266"/>
      <c r="CI12" s="197">
        <v>1</v>
      </c>
      <c r="CJ12" s="198"/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  <c r="DD12" s="198"/>
      <c r="DE12" s="198"/>
      <c r="DF12" s="198"/>
      <c r="DG12" s="199"/>
      <c r="DH12" s="197">
        <v>1</v>
      </c>
      <c r="DI12" s="198"/>
      <c r="DJ12" s="198"/>
      <c r="DK12" s="198"/>
      <c r="DL12" s="198"/>
      <c r="DM12" s="198"/>
      <c r="DN12" s="198"/>
      <c r="DO12" s="198"/>
      <c r="DP12" s="198"/>
      <c r="DQ12" s="198"/>
      <c r="DR12" s="198"/>
      <c r="DS12" s="198"/>
      <c r="DT12" s="198"/>
      <c r="DU12" s="198"/>
      <c r="DV12" s="198"/>
      <c r="DW12" s="198"/>
      <c r="DX12" s="198"/>
      <c r="DY12" s="198"/>
      <c r="DZ12" s="198"/>
      <c r="EA12" s="198"/>
      <c r="EB12" s="198"/>
      <c r="EC12" s="198"/>
      <c r="ED12" s="198"/>
      <c r="EE12" s="198"/>
      <c r="EF12" s="198"/>
      <c r="EG12" s="198"/>
      <c r="EH12" s="198"/>
      <c r="EI12" s="198"/>
      <c r="EJ12" s="198"/>
      <c r="EK12" s="198"/>
      <c r="EL12" s="198"/>
      <c r="EM12" s="198"/>
      <c r="EN12" s="198"/>
      <c r="EO12" s="198"/>
      <c r="EP12" s="198"/>
      <c r="EQ12" s="198"/>
      <c r="ER12" s="199"/>
    </row>
    <row r="13" spans="8:148" ht="12.75" customHeight="1">
      <c r="H13" s="34"/>
      <c r="I13" s="213" t="s">
        <v>135</v>
      </c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278"/>
      <c r="BR13" s="278"/>
      <c r="BS13" s="278"/>
      <c r="BT13" s="278"/>
      <c r="BU13" s="278"/>
      <c r="BV13" s="278"/>
      <c r="BW13" s="284"/>
      <c r="BX13" s="264" t="s">
        <v>22</v>
      </c>
      <c r="BY13" s="265"/>
      <c r="BZ13" s="265"/>
      <c r="CA13" s="265"/>
      <c r="CB13" s="265"/>
      <c r="CC13" s="265"/>
      <c r="CD13" s="265"/>
      <c r="CE13" s="265"/>
      <c r="CF13" s="265"/>
      <c r="CG13" s="265"/>
      <c r="CH13" s="266"/>
      <c r="CI13" s="197">
        <v>5</v>
      </c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198"/>
      <c r="DE13" s="198"/>
      <c r="DF13" s="198"/>
      <c r="DG13" s="199"/>
      <c r="DH13" s="197">
        <v>2</v>
      </c>
      <c r="DI13" s="198"/>
      <c r="DJ13" s="198"/>
      <c r="DK13" s="198"/>
      <c r="DL13" s="198"/>
      <c r="DM13" s="198"/>
      <c r="DN13" s="198"/>
      <c r="DO13" s="198"/>
      <c r="DP13" s="198"/>
      <c r="DQ13" s="198"/>
      <c r="DR13" s="198"/>
      <c r="DS13" s="198"/>
      <c r="DT13" s="198"/>
      <c r="DU13" s="198"/>
      <c r="DV13" s="198"/>
      <c r="DW13" s="198"/>
      <c r="DX13" s="198"/>
      <c r="DY13" s="198"/>
      <c r="DZ13" s="198"/>
      <c r="EA13" s="198"/>
      <c r="EB13" s="198"/>
      <c r="EC13" s="198"/>
      <c r="ED13" s="198"/>
      <c r="EE13" s="198"/>
      <c r="EF13" s="198"/>
      <c r="EG13" s="198"/>
      <c r="EH13" s="198"/>
      <c r="EI13" s="198"/>
      <c r="EJ13" s="198"/>
      <c r="EK13" s="198"/>
      <c r="EL13" s="198"/>
      <c r="EM13" s="198"/>
      <c r="EN13" s="198"/>
      <c r="EO13" s="198"/>
      <c r="EP13" s="198"/>
      <c r="EQ13" s="198"/>
      <c r="ER13" s="199"/>
    </row>
    <row r="14" spans="8:148" ht="12.75">
      <c r="H14" s="34"/>
      <c r="I14" s="213" t="s">
        <v>46</v>
      </c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8"/>
      <c r="BS14" s="278"/>
      <c r="BT14" s="278"/>
      <c r="BU14" s="278"/>
      <c r="BV14" s="278"/>
      <c r="BW14" s="284"/>
      <c r="BX14" s="264" t="s">
        <v>23</v>
      </c>
      <c r="BY14" s="265"/>
      <c r="BZ14" s="265"/>
      <c r="CA14" s="265"/>
      <c r="CB14" s="265"/>
      <c r="CC14" s="265"/>
      <c r="CD14" s="265"/>
      <c r="CE14" s="265"/>
      <c r="CF14" s="265"/>
      <c r="CG14" s="265"/>
      <c r="CH14" s="266"/>
      <c r="CI14" s="197">
        <f>358+268+195+639+14+206</f>
        <v>1680</v>
      </c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8"/>
      <c r="DF14" s="198"/>
      <c r="DG14" s="199"/>
      <c r="DH14" s="197">
        <f>112+235+125+639+14+206</f>
        <v>1331</v>
      </c>
      <c r="DI14" s="198"/>
      <c r="DJ14" s="198"/>
      <c r="DK14" s="198"/>
      <c r="DL14" s="198"/>
      <c r="DM14" s="198"/>
      <c r="DN14" s="198"/>
      <c r="DO14" s="198"/>
      <c r="DP14" s="198"/>
      <c r="DQ14" s="198"/>
      <c r="DR14" s="198"/>
      <c r="DS14" s="198"/>
      <c r="DT14" s="198"/>
      <c r="DU14" s="198"/>
      <c r="DV14" s="198"/>
      <c r="DW14" s="198"/>
      <c r="DX14" s="198"/>
      <c r="DY14" s="198"/>
      <c r="DZ14" s="198"/>
      <c r="EA14" s="198"/>
      <c r="EB14" s="198"/>
      <c r="EC14" s="198"/>
      <c r="ED14" s="198"/>
      <c r="EE14" s="198"/>
      <c r="EF14" s="198"/>
      <c r="EG14" s="198"/>
      <c r="EH14" s="198"/>
      <c r="EI14" s="198"/>
      <c r="EJ14" s="198"/>
      <c r="EK14" s="198"/>
      <c r="EL14" s="198"/>
      <c r="EM14" s="198"/>
      <c r="EN14" s="198"/>
      <c r="EO14" s="198"/>
      <c r="EP14" s="198"/>
      <c r="EQ14" s="198"/>
      <c r="ER14" s="199"/>
    </row>
    <row r="15" ht="11.25" customHeight="1"/>
    <row r="16" spans="9:87" ht="12.75">
      <c r="I16" s="69" t="s">
        <v>233</v>
      </c>
      <c r="BY16" s="193">
        <v>513</v>
      </c>
      <c r="BZ16" s="193"/>
      <c r="CA16" s="193"/>
      <c r="CB16" s="193"/>
      <c r="CC16" s="193"/>
      <c r="CD16" s="193"/>
      <c r="CE16" s="193"/>
      <c r="CF16" s="193"/>
      <c r="CG16" s="193"/>
      <c r="CH16" s="193"/>
      <c r="CI16" s="1" t="s">
        <v>47</v>
      </c>
    </row>
    <row r="17" ht="21.75" customHeight="1"/>
    <row r="18" spans="1:155" ht="15.75">
      <c r="A18" s="177" t="s">
        <v>192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  <c r="DI18" s="177"/>
      <c r="DJ18" s="177"/>
      <c r="DK18" s="177"/>
      <c r="DL18" s="177"/>
      <c r="DM18" s="177"/>
      <c r="DN18" s="177"/>
      <c r="DO18" s="177"/>
      <c r="DP18" s="177"/>
      <c r="DQ18" s="177"/>
      <c r="DR18" s="177"/>
      <c r="DS18" s="177"/>
      <c r="DT18" s="177"/>
      <c r="DU18" s="177"/>
      <c r="DV18" s="177"/>
      <c r="DW18" s="177"/>
      <c r="DX18" s="177"/>
      <c r="DY18" s="177"/>
      <c r="DZ18" s="177"/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177"/>
      <c r="EL18" s="177"/>
      <c r="EM18" s="177"/>
      <c r="EN18" s="177"/>
      <c r="EO18" s="177"/>
      <c r="EP18" s="177"/>
      <c r="EQ18" s="177"/>
      <c r="ER18" s="177"/>
      <c r="ES18" s="177"/>
      <c r="ET18" s="177"/>
      <c r="EU18" s="177"/>
      <c r="EV18" s="177"/>
      <c r="EW18" s="177"/>
      <c r="EX18" s="177"/>
      <c r="EY18" s="177"/>
    </row>
    <row r="19" ht="12.75">
      <c r="EY19" s="35" t="s">
        <v>40</v>
      </c>
    </row>
    <row r="20" spans="1:155" ht="54.75" customHeight="1">
      <c r="A20" s="168" t="s">
        <v>35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234" t="s">
        <v>102</v>
      </c>
      <c r="BR20" s="235"/>
      <c r="BS20" s="235"/>
      <c r="BT20" s="235"/>
      <c r="BU20" s="235"/>
      <c r="BV20" s="235"/>
      <c r="BW20" s="235"/>
      <c r="BX20" s="235"/>
      <c r="BY20" s="236"/>
      <c r="BZ20" s="168" t="s">
        <v>49</v>
      </c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 t="s">
        <v>193</v>
      </c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8"/>
      <c r="DP20" s="168"/>
      <c r="DQ20" s="168"/>
      <c r="DR20" s="168"/>
      <c r="DS20" s="168"/>
      <c r="DT20" s="168"/>
      <c r="DU20" s="168"/>
      <c r="DV20" s="168" t="s">
        <v>337</v>
      </c>
      <c r="DW20" s="168"/>
      <c r="DX20" s="168"/>
      <c r="DY20" s="168"/>
      <c r="DZ20" s="168"/>
      <c r="EA20" s="168"/>
      <c r="EB20" s="168"/>
      <c r="EC20" s="168"/>
      <c r="ED20" s="168"/>
      <c r="EE20" s="168"/>
      <c r="EF20" s="168"/>
      <c r="EG20" s="168"/>
      <c r="EH20" s="168"/>
      <c r="EI20" s="168"/>
      <c r="EJ20" s="168"/>
      <c r="EK20" s="168"/>
      <c r="EL20" s="168"/>
      <c r="EM20" s="168"/>
      <c r="EN20" s="168"/>
      <c r="EO20" s="168"/>
      <c r="EP20" s="168"/>
      <c r="EQ20" s="168"/>
      <c r="ER20" s="168"/>
      <c r="ES20" s="168"/>
      <c r="ET20" s="168"/>
      <c r="EU20" s="168"/>
      <c r="EV20" s="168"/>
      <c r="EW20" s="168"/>
      <c r="EX20" s="168"/>
      <c r="EY20" s="168"/>
    </row>
    <row r="21" spans="1:155" ht="12.75">
      <c r="A21" s="169">
        <v>1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50">
        <v>2</v>
      </c>
      <c r="BR21" s="151"/>
      <c r="BS21" s="151"/>
      <c r="BT21" s="151"/>
      <c r="BU21" s="151"/>
      <c r="BV21" s="151"/>
      <c r="BW21" s="151"/>
      <c r="BX21" s="151"/>
      <c r="BY21" s="152"/>
      <c r="BZ21" s="169">
        <v>3</v>
      </c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>
        <v>4</v>
      </c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  <c r="DL21" s="169"/>
      <c r="DM21" s="169"/>
      <c r="DN21" s="169"/>
      <c r="DO21" s="169"/>
      <c r="DP21" s="169"/>
      <c r="DQ21" s="169"/>
      <c r="DR21" s="169"/>
      <c r="DS21" s="169"/>
      <c r="DT21" s="169"/>
      <c r="DU21" s="169"/>
      <c r="DV21" s="169">
        <v>5</v>
      </c>
      <c r="DW21" s="169"/>
      <c r="DX21" s="169"/>
      <c r="DY21" s="169"/>
      <c r="DZ21" s="169"/>
      <c r="EA21" s="169"/>
      <c r="EB21" s="169"/>
      <c r="EC21" s="169"/>
      <c r="ED21" s="169"/>
      <c r="EE21" s="169"/>
      <c r="EF21" s="169"/>
      <c r="EG21" s="169"/>
      <c r="EH21" s="169"/>
      <c r="EI21" s="169"/>
      <c r="EJ21" s="169"/>
      <c r="EK21" s="169"/>
      <c r="EL21" s="169"/>
      <c r="EM21" s="169"/>
      <c r="EN21" s="169"/>
      <c r="EO21" s="169"/>
      <c r="EP21" s="169"/>
      <c r="EQ21" s="169"/>
      <c r="ER21" s="169"/>
      <c r="ES21" s="169"/>
      <c r="ET21" s="169"/>
      <c r="EU21" s="169"/>
      <c r="EV21" s="169"/>
      <c r="EW21" s="169"/>
      <c r="EX21" s="169"/>
      <c r="EY21" s="169"/>
    </row>
    <row r="22" spans="1:155" ht="25.5" customHeight="1">
      <c r="A22" s="34"/>
      <c r="B22" s="275" t="s">
        <v>256</v>
      </c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  <c r="AU22" s="293"/>
      <c r="AV22" s="293"/>
      <c r="AW22" s="293"/>
      <c r="AX22" s="293"/>
      <c r="AY22" s="293"/>
      <c r="AZ22" s="293"/>
      <c r="BA22" s="293"/>
      <c r="BB22" s="293"/>
      <c r="BC22" s="293"/>
      <c r="BD22" s="293"/>
      <c r="BE22" s="293"/>
      <c r="BF22" s="293"/>
      <c r="BG22" s="293"/>
      <c r="BH22" s="293"/>
      <c r="BI22" s="293"/>
      <c r="BJ22" s="293"/>
      <c r="BK22" s="293"/>
      <c r="BL22" s="293"/>
      <c r="BM22" s="293"/>
      <c r="BN22" s="293"/>
      <c r="BO22" s="293"/>
      <c r="BP22" s="293"/>
      <c r="BQ22" s="203" t="s">
        <v>15</v>
      </c>
      <c r="BR22" s="204"/>
      <c r="BS22" s="204"/>
      <c r="BT22" s="204"/>
      <c r="BU22" s="204"/>
      <c r="BV22" s="204"/>
      <c r="BW22" s="204"/>
      <c r="BX22" s="204"/>
      <c r="BY22" s="205"/>
      <c r="BZ22" s="172" t="s">
        <v>51</v>
      </c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6">
        <v>542</v>
      </c>
      <c r="CU22" s="176"/>
      <c r="CV22" s="176"/>
      <c r="CW22" s="176"/>
      <c r="CX22" s="176"/>
      <c r="CY22" s="176"/>
      <c r="CZ22" s="176"/>
      <c r="DA22" s="176"/>
      <c r="DB22" s="176"/>
      <c r="DC22" s="176"/>
      <c r="DD22" s="176"/>
      <c r="DE22" s="176"/>
      <c r="DF22" s="176"/>
      <c r="DG22" s="176"/>
      <c r="DH22" s="176"/>
      <c r="DI22" s="176"/>
      <c r="DJ22" s="176"/>
      <c r="DK22" s="176"/>
      <c r="DL22" s="176"/>
      <c r="DM22" s="176"/>
      <c r="DN22" s="176"/>
      <c r="DO22" s="176"/>
      <c r="DP22" s="176"/>
      <c r="DQ22" s="176"/>
      <c r="DR22" s="176"/>
      <c r="DS22" s="176"/>
      <c r="DT22" s="176"/>
      <c r="DU22" s="176"/>
      <c r="DV22" s="176"/>
      <c r="DW22" s="176"/>
      <c r="DX22" s="176"/>
      <c r="DY22" s="176"/>
      <c r="DZ22" s="176"/>
      <c r="EA22" s="176"/>
      <c r="EB22" s="176"/>
      <c r="EC22" s="176"/>
      <c r="ED22" s="176"/>
      <c r="EE22" s="176"/>
      <c r="EF22" s="176"/>
      <c r="EG22" s="176"/>
      <c r="EH22" s="176"/>
      <c r="EI22" s="176"/>
      <c r="EJ22" s="176"/>
      <c r="EK22" s="176"/>
      <c r="EL22" s="176"/>
      <c r="EM22" s="176"/>
      <c r="EN22" s="176"/>
      <c r="EO22" s="176"/>
      <c r="EP22" s="176"/>
      <c r="EQ22" s="176"/>
      <c r="ER22" s="176"/>
      <c r="ES22" s="176"/>
      <c r="ET22" s="176"/>
      <c r="EU22" s="176"/>
      <c r="EV22" s="176"/>
      <c r="EW22" s="176"/>
      <c r="EX22" s="176"/>
      <c r="EY22" s="176"/>
    </row>
    <row r="23" spans="1:155" ht="25.5" customHeight="1">
      <c r="A23" s="34"/>
      <c r="B23" s="213" t="s">
        <v>156</v>
      </c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78"/>
      <c r="BP23" s="278"/>
      <c r="BQ23" s="172"/>
      <c r="BR23" s="172"/>
      <c r="BS23" s="172"/>
      <c r="BT23" s="172"/>
      <c r="BU23" s="172"/>
      <c r="BV23" s="172"/>
      <c r="BW23" s="172"/>
      <c r="BX23" s="172"/>
      <c r="BY23" s="172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  <c r="DQ23" s="173"/>
      <c r="DR23" s="173"/>
      <c r="DS23" s="173"/>
      <c r="DT23" s="173"/>
      <c r="DU23" s="173"/>
      <c r="DV23" s="173"/>
      <c r="DW23" s="173"/>
      <c r="DX23" s="173"/>
      <c r="DY23" s="173"/>
      <c r="DZ23" s="173"/>
      <c r="EA23" s="173"/>
      <c r="EB23" s="173"/>
      <c r="EC23" s="173"/>
      <c r="ED23" s="173"/>
      <c r="EE23" s="173"/>
      <c r="EF23" s="173"/>
      <c r="EG23" s="173"/>
      <c r="EH23" s="173"/>
      <c r="EI23" s="173"/>
      <c r="EJ23" s="173"/>
      <c r="EK23" s="173"/>
      <c r="EL23" s="173"/>
      <c r="EM23" s="173"/>
      <c r="EN23" s="173"/>
      <c r="EO23" s="173"/>
      <c r="EP23" s="173"/>
      <c r="EQ23" s="173"/>
      <c r="ER23" s="173"/>
      <c r="ES23" s="173"/>
      <c r="ET23" s="173"/>
      <c r="EU23" s="173"/>
      <c r="EV23" s="173"/>
      <c r="EW23" s="173"/>
      <c r="EX23" s="173"/>
      <c r="EY23" s="173"/>
    </row>
    <row r="24" spans="1:155" ht="12.75">
      <c r="A24" s="34"/>
      <c r="B24" s="282" t="s">
        <v>412</v>
      </c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3"/>
      <c r="BH24" s="283"/>
      <c r="BI24" s="283"/>
      <c r="BJ24" s="283"/>
      <c r="BK24" s="283"/>
      <c r="BL24" s="283"/>
      <c r="BM24" s="283"/>
      <c r="BN24" s="283"/>
      <c r="BO24" s="283"/>
      <c r="BP24" s="283"/>
      <c r="BQ24" s="186" t="s">
        <v>16</v>
      </c>
      <c r="BR24" s="187"/>
      <c r="BS24" s="187"/>
      <c r="BT24" s="187"/>
      <c r="BU24" s="187"/>
      <c r="BV24" s="187"/>
      <c r="BW24" s="187"/>
      <c r="BX24" s="187"/>
      <c r="BY24" s="188"/>
      <c r="BZ24" s="178" t="s">
        <v>421</v>
      </c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6">
        <v>542</v>
      </c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  <c r="EO24" s="176"/>
      <c r="EP24" s="176"/>
      <c r="EQ24" s="176"/>
      <c r="ER24" s="176"/>
      <c r="ES24" s="176"/>
      <c r="ET24" s="176"/>
      <c r="EU24" s="176"/>
      <c r="EV24" s="176"/>
      <c r="EW24" s="176"/>
      <c r="EX24" s="176"/>
      <c r="EY24" s="176"/>
    </row>
    <row r="25" spans="1:155" ht="12.75">
      <c r="A25" s="34"/>
      <c r="B25" s="282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283"/>
      <c r="BI25" s="283"/>
      <c r="BJ25" s="283"/>
      <c r="BK25" s="283"/>
      <c r="BL25" s="283"/>
      <c r="BM25" s="283"/>
      <c r="BN25" s="283"/>
      <c r="BO25" s="283"/>
      <c r="BP25" s="283"/>
      <c r="BQ25" s="203" t="s">
        <v>17</v>
      </c>
      <c r="BR25" s="204"/>
      <c r="BS25" s="204"/>
      <c r="BT25" s="204"/>
      <c r="BU25" s="204"/>
      <c r="BV25" s="204"/>
      <c r="BW25" s="204"/>
      <c r="BX25" s="204"/>
      <c r="BY25" s="205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3"/>
      <c r="DF25" s="173"/>
      <c r="DG25" s="173"/>
      <c r="DH25" s="173"/>
      <c r="DI25" s="173"/>
      <c r="DJ25" s="173"/>
      <c r="DK25" s="173"/>
      <c r="DL25" s="173"/>
      <c r="DM25" s="173"/>
      <c r="DN25" s="173"/>
      <c r="DO25" s="173"/>
      <c r="DP25" s="173"/>
      <c r="DQ25" s="173"/>
      <c r="DR25" s="173"/>
      <c r="DS25" s="173"/>
      <c r="DT25" s="173"/>
      <c r="DU25" s="173"/>
      <c r="DV25" s="173"/>
      <c r="DW25" s="173"/>
      <c r="DX25" s="173"/>
      <c r="DY25" s="173"/>
      <c r="DZ25" s="173"/>
      <c r="EA25" s="173"/>
      <c r="EB25" s="173"/>
      <c r="EC25" s="173"/>
      <c r="ED25" s="173"/>
      <c r="EE25" s="173"/>
      <c r="EF25" s="173"/>
      <c r="EG25" s="173"/>
      <c r="EH25" s="173"/>
      <c r="EI25" s="173"/>
      <c r="EJ25" s="173"/>
      <c r="EK25" s="173"/>
      <c r="EL25" s="173"/>
      <c r="EM25" s="173"/>
      <c r="EN25" s="173"/>
      <c r="EO25" s="173"/>
      <c r="EP25" s="173"/>
      <c r="EQ25" s="173"/>
      <c r="ER25" s="173"/>
      <c r="ES25" s="173"/>
      <c r="ET25" s="173"/>
      <c r="EU25" s="173"/>
      <c r="EV25" s="173"/>
      <c r="EW25" s="173"/>
      <c r="EX25" s="173"/>
      <c r="EY25" s="173"/>
    </row>
    <row r="26" spans="1:155" ht="12.75">
      <c r="A26" s="34"/>
      <c r="B26" s="282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  <c r="AN26" s="283"/>
      <c r="AO26" s="283"/>
      <c r="AP26" s="283"/>
      <c r="AQ26" s="283"/>
      <c r="AR26" s="283"/>
      <c r="AS26" s="283"/>
      <c r="AT26" s="283"/>
      <c r="AU26" s="283"/>
      <c r="AV26" s="283"/>
      <c r="AW26" s="283"/>
      <c r="AX26" s="283"/>
      <c r="AY26" s="283"/>
      <c r="AZ26" s="283"/>
      <c r="BA26" s="283"/>
      <c r="BB26" s="283"/>
      <c r="BC26" s="283"/>
      <c r="BD26" s="283"/>
      <c r="BE26" s="283"/>
      <c r="BF26" s="283"/>
      <c r="BG26" s="283"/>
      <c r="BH26" s="283"/>
      <c r="BI26" s="283"/>
      <c r="BJ26" s="283"/>
      <c r="BK26" s="283"/>
      <c r="BL26" s="283"/>
      <c r="BM26" s="283"/>
      <c r="BN26" s="283"/>
      <c r="BO26" s="283"/>
      <c r="BP26" s="283"/>
      <c r="BQ26" s="203" t="s">
        <v>18</v>
      </c>
      <c r="BR26" s="204"/>
      <c r="BS26" s="204"/>
      <c r="BT26" s="204"/>
      <c r="BU26" s="204"/>
      <c r="BV26" s="204"/>
      <c r="BW26" s="204"/>
      <c r="BX26" s="204"/>
      <c r="BY26" s="205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180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3"/>
      <c r="DF26" s="173"/>
      <c r="DG26" s="173"/>
      <c r="DH26" s="173"/>
      <c r="DI26" s="173"/>
      <c r="DJ26" s="173"/>
      <c r="DK26" s="173"/>
      <c r="DL26" s="173"/>
      <c r="DM26" s="173"/>
      <c r="DN26" s="173"/>
      <c r="DO26" s="173"/>
      <c r="DP26" s="173"/>
      <c r="DQ26" s="173"/>
      <c r="DR26" s="173"/>
      <c r="DS26" s="173"/>
      <c r="DT26" s="173"/>
      <c r="DU26" s="173"/>
      <c r="DV26" s="173"/>
      <c r="DW26" s="173"/>
      <c r="DX26" s="173"/>
      <c r="DY26" s="173"/>
      <c r="DZ26" s="173"/>
      <c r="EA26" s="173"/>
      <c r="EB26" s="173"/>
      <c r="EC26" s="173"/>
      <c r="ED26" s="173"/>
      <c r="EE26" s="173"/>
      <c r="EF26" s="173"/>
      <c r="EG26" s="173"/>
      <c r="EH26" s="173"/>
      <c r="EI26" s="173"/>
      <c r="EJ26" s="173"/>
      <c r="EK26" s="173"/>
      <c r="EL26" s="173"/>
      <c r="EM26" s="173"/>
      <c r="EN26" s="173"/>
      <c r="EO26" s="173"/>
      <c r="EP26" s="173"/>
      <c r="EQ26" s="173"/>
      <c r="ER26" s="173"/>
      <c r="ES26" s="173"/>
      <c r="ET26" s="173"/>
      <c r="EU26" s="173"/>
      <c r="EV26" s="173"/>
      <c r="EW26" s="173"/>
      <c r="EX26" s="173"/>
      <c r="EY26" s="173"/>
    </row>
    <row r="27" spans="1:155" ht="12.75">
      <c r="A27" s="34"/>
      <c r="B27" s="282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03" t="s">
        <v>19</v>
      </c>
      <c r="BR27" s="204"/>
      <c r="BS27" s="204"/>
      <c r="BT27" s="204"/>
      <c r="BU27" s="204"/>
      <c r="BV27" s="204"/>
      <c r="BW27" s="204"/>
      <c r="BX27" s="204"/>
      <c r="BY27" s="205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DJ27" s="173"/>
      <c r="DK27" s="173"/>
      <c r="DL27" s="173"/>
      <c r="DM27" s="173"/>
      <c r="DN27" s="173"/>
      <c r="DO27" s="173"/>
      <c r="DP27" s="173"/>
      <c r="DQ27" s="173"/>
      <c r="DR27" s="173"/>
      <c r="DS27" s="173"/>
      <c r="DT27" s="173"/>
      <c r="DU27" s="173"/>
      <c r="DV27" s="173"/>
      <c r="DW27" s="173"/>
      <c r="DX27" s="173"/>
      <c r="DY27" s="173"/>
      <c r="DZ27" s="173"/>
      <c r="EA27" s="173"/>
      <c r="EB27" s="173"/>
      <c r="EC27" s="173"/>
      <c r="ED27" s="173"/>
      <c r="EE27" s="173"/>
      <c r="EF27" s="173"/>
      <c r="EG27" s="173"/>
      <c r="EH27" s="173"/>
      <c r="EI27" s="173"/>
      <c r="EJ27" s="173"/>
      <c r="EK27" s="173"/>
      <c r="EL27" s="173"/>
      <c r="EM27" s="173"/>
      <c r="EN27" s="173"/>
      <c r="EO27" s="173"/>
      <c r="EP27" s="173"/>
      <c r="EQ27" s="173"/>
      <c r="ER27" s="173"/>
      <c r="ES27" s="173"/>
      <c r="ET27" s="173"/>
      <c r="EU27" s="173"/>
      <c r="EV27" s="173"/>
      <c r="EW27" s="173"/>
      <c r="EX27" s="173"/>
      <c r="EY27" s="173"/>
    </row>
    <row r="28" spans="1:155" ht="12.75">
      <c r="A28" s="34"/>
      <c r="B28" s="282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03" t="s">
        <v>20</v>
      </c>
      <c r="BR28" s="204"/>
      <c r="BS28" s="204"/>
      <c r="BT28" s="204"/>
      <c r="BU28" s="204"/>
      <c r="BV28" s="204"/>
      <c r="BW28" s="204"/>
      <c r="BX28" s="204"/>
      <c r="BY28" s="205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3"/>
      <c r="DN28" s="173"/>
      <c r="DO28" s="173"/>
      <c r="DP28" s="173"/>
      <c r="DQ28" s="173"/>
      <c r="DR28" s="173"/>
      <c r="DS28" s="173"/>
      <c r="DT28" s="173"/>
      <c r="DU28" s="173"/>
      <c r="DV28" s="173"/>
      <c r="DW28" s="173"/>
      <c r="DX28" s="173"/>
      <c r="DY28" s="173"/>
      <c r="DZ28" s="173"/>
      <c r="EA28" s="173"/>
      <c r="EB28" s="173"/>
      <c r="EC28" s="173"/>
      <c r="ED28" s="173"/>
      <c r="EE28" s="173"/>
      <c r="EF28" s="173"/>
      <c r="EG28" s="173"/>
      <c r="EH28" s="173"/>
      <c r="EI28" s="173"/>
      <c r="EJ28" s="173"/>
      <c r="EK28" s="173"/>
      <c r="EL28" s="173"/>
      <c r="EM28" s="173"/>
      <c r="EN28" s="173"/>
      <c r="EO28" s="173"/>
      <c r="EP28" s="173"/>
      <c r="EQ28" s="173"/>
      <c r="ER28" s="173"/>
      <c r="ES28" s="173"/>
      <c r="ET28" s="173"/>
      <c r="EU28" s="173"/>
      <c r="EV28" s="173"/>
      <c r="EW28" s="173"/>
      <c r="EX28" s="173"/>
      <c r="EY28" s="173"/>
    </row>
    <row r="29" spans="1:155" ht="12.75">
      <c r="A29" s="34"/>
      <c r="B29" s="282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03" t="s">
        <v>21</v>
      </c>
      <c r="BR29" s="204"/>
      <c r="BS29" s="204"/>
      <c r="BT29" s="204"/>
      <c r="BU29" s="204"/>
      <c r="BV29" s="204"/>
      <c r="BW29" s="204"/>
      <c r="BX29" s="204"/>
      <c r="BY29" s="205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73"/>
      <c r="CU29" s="173"/>
      <c r="CV29" s="173"/>
      <c r="CW29" s="173"/>
      <c r="CX29" s="173"/>
      <c r="CY29" s="173"/>
      <c r="CZ29" s="173"/>
      <c r="DA29" s="173"/>
      <c r="DB29" s="173"/>
      <c r="DC29" s="173"/>
      <c r="DD29" s="173"/>
      <c r="DE29" s="173"/>
      <c r="DF29" s="173"/>
      <c r="DG29" s="173"/>
      <c r="DH29" s="173"/>
      <c r="DI29" s="173"/>
      <c r="DJ29" s="173"/>
      <c r="DK29" s="173"/>
      <c r="DL29" s="173"/>
      <c r="DM29" s="173"/>
      <c r="DN29" s="173"/>
      <c r="DO29" s="173"/>
      <c r="DP29" s="173"/>
      <c r="DQ29" s="173"/>
      <c r="DR29" s="173"/>
      <c r="DS29" s="173"/>
      <c r="DT29" s="173"/>
      <c r="DU29" s="173"/>
      <c r="DV29" s="173"/>
      <c r="DW29" s="173"/>
      <c r="DX29" s="173"/>
      <c r="DY29" s="173"/>
      <c r="DZ29" s="173"/>
      <c r="EA29" s="173"/>
      <c r="EB29" s="173"/>
      <c r="EC29" s="173"/>
      <c r="ED29" s="173"/>
      <c r="EE29" s="173"/>
      <c r="EF29" s="173"/>
      <c r="EG29" s="173"/>
      <c r="EH29" s="173"/>
      <c r="EI29" s="173"/>
      <c r="EJ29" s="173"/>
      <c r="EK29" s="173"/>
      <c r="EL29" s="173"/>
      <c r="EM29" s="173"/>
      <c r="EN29" s="173"/>
      <c r="EO29" s="173"/>
      <c r="EP29" s="173"/>
      <c r="EQ29" s="173"/>
      <c r="ER29" s="173"/>
      <c r="ES29" s="173"/>
      <c r="ET29" s="173"/>
      <c r="EU29" s="173"/>
      <c r="EV29" s="173"/>
      <c r="EW29" s="173"/>
      <c r="EX29" s="173"/>
      <c r="EY29" s="173"/>
    </row>
  </sheetData>
  <sheetProtection/>
  <mergeCells count="98">
    <mergeCell ref="BZ25:CS25"/>
    <mergeCell ref="CT27:DU27"/>
    <mergeCell ref="B23:BP23"/>
    <mergeCell ref="BQ21:BY21"/>
    <mergeCell ref="BZ21:CS21"/>
    <mergeCell ref="CT21:DU21"/>
    <mergeCell ref="CT20:DU20"/>
    <mergeCell ref="BQ22:BY22"/>
    <mergeCell ref="A20:BP20"/>
    <mergeCell ref="B22:BP22"/>
    <mergeCell ref="CT22:DU22"/>
    <mergeCell ref="CT23:DU23"/>
    <mergeCell ref="DH6:ER7"/>
    <mergeCell ref="DV20:EY20"/>
    <mergeCell ref="A21:BP21"/>
    <mergeCell ref="DV26:EY26"/>
    <mergeCell ref="DV27:EY27"/>
    <mergeCell ref="BQ24:BY24"/>
    <mergeCell ref="DV23:EY23"/>
    <mergeCell ref="DV24:EY24"/>
    <mergeCell ref="BZ23:CS23"/>
    <mergeCell ref="B24:BP24"/>
    <mergeCell ref="DH11:ER11"/>
    <mergeCell ref="DH10:ER10"/>
    <mergeCell ref="BZ24:CS24"/>
    <mergeCell ref="CT24:DU24"/>
    <mergeCell ref="DH3:ER3"/>
    <mergeCell ref="BX8:CH8"/>
    <mergeCell ref="CI4:DG4"/>
    <mergeCell ref="DH4:ER4"/>
    <mergeCell ref="CI5:DG5"/>
    <mergeCell ref="CI6:DG7"/>
    <mergeCell ref="I7:BW7"/>
    <mergeCell ref="DH5:ER5"/>
    <mergeCell ref="CI8:DG8"/>
    <mergeCell ref="DH8:ER8"/>
    <mergeCell ref="I8:BW8"/>
    <mergeCell ref="DH12:ER12"/>
    <mergeCell ref="BX12:CH12"/>
    <mergeCell ref="CI12:DG12"/>
    <mergeCell ref="BX11:CH11"/>
    <mergeCell ref="CI11:DG11"/>
    <mergeCell ref="H3:BW3"/>
    <mergeCell ref="BX3:CH3"/>
    <mergeCell ref="CI3:DG3"/>
    <mergeCell ref="I9:BW9"/>
    <mergeCell ref="BX9:CH9"/>
    <mergeCell ref="I10:BW10"/>
    <mergeCell ref="BX10:CH10"/>
    <mergeCell ref="BX5:CH5"/>
    <mergeCell ref="BX6:CH7"/>
    <mergeCell ref="I5:BW5"/>
    <mergeCell ref="CI14:DG14"/>
    <mergeCell ref="DH14:ER14"/>
    <mergeCell ref="CI13:DG13"/>
    <mergeCell ref="BY16:CH16"/>
    <mergeCell ref="H4:BW4"/>
    <mergeCell ref="BX4:CH4"/>
    <mergeCell ref="CI9:DG9"/>
    <mergeCell ref="CI10:DG10"/>
    <mergeCell ref="DH9:ER9"/>
    <mergeCell ref="I6:BW6"/>
    <mergeCell ref="A18:EY18"/>
    <mergeCell ref="DV21:EY21"/>
    <mergeCell ref="DV22:EY22"/>
    <mergeCell ref="I11:BW11"/>
    <mergeCell ref="I12:BW12"/>
    <mergeCell ref="I13:BW13"/>
    <mergeCell ref="BX14:CH14"/>
    <mergeCell ref="BX13:CH13"/>
    <mergeCell ref="DH13:ER13"/>
    <mergeCell ref="I14:BW14"/>
    <mergeCell ref="BQ23:BY23"/>
    <mergeCell ref="BZ22:CS22"/>
    <mergeCell ref="BQ20:BY20"/>
    <mergeCell ref="BZ20:CS20"/>
    <mergeCell ref="H1:ER1"/>
    <mergeCell ref="DV28:EY28"/>
    <mergeCell ref="BQ26:BY26"/>
    <mergeCell ref="BZ26:CS26"/>
    <mergeCell ref="CT26:DU26"/>
    <mergeCell ref="B27:BP27"/>
    <mergeCell ref="CT29:DU29"/>
    <mergeCell ref="DV29:EY29"/>
    <mergeCell ref="B25:BP25"/>
    <mergeCell ref="BQ25:BY25"/>
    <mergeCell ref="B28:BP28"/>
    <mergeCell ref="CT28:DU28"/>
    <mergeCell ref="B26:BP26"/>
    <mergeCell ref="DV25:EY25"/>
    <mergeCell ref="CT25:DU25"/>
    <mergeCell ref="BZ27:CS27"/>
    <mergeCell ref="BQ28:BY28"/>
    <mergeCell ref="BZ28:CS28"/>
    <mergeCell ref="BQ27:BY27"/>
    <mergeCell ref="B29:BP29"/>
    <mergeCell ref="BQ29:BY29"/>
    <mergeCell ref="BZ29:CS29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FE27"/>
  <sheetViews>
    <sheetView view="pageBreakPreview" zoomScaleSheetLayoutView="100" zoomScalePageLayoutView="0" workbookViewId="0" topLeftCell="A1">
      <selection activeCell="CP24" sqref="CP24:DL27"/>
    </sheetView>
  </sheetViews>
  <sheetFormatPr defaultColWidth="0.875" defaultRowHeight="12.75"/>
  <cols>
    <col min="1" max="16384" width="0.875" style="1" customWidth="1"/>
  </cols>
  <sheetData>
    <row r="1" spans="2:161" ht="15.75">
      <c r="B1" s="177" t="s">
        <v>257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  <c r="DD1" s="177"/>
      <c r="DE1" s="177"/>
      <c r="DF1" s="177"/>
      <c r="DG1" s="177"/>
      <c r="DH1" s="177"/>
      <c r="DI1" s="177"/>
      <c r="DJ1" s="177"/>
      <c r="DK1" s="177"/>
      <c r="DL1" s="177"/>
      <c r="DM1" s="177"/>
      <c r="DN1" s="177"/>
      <c r="DO1" s="177"/>
      <c r="DP1" s="177"/>
      <c r="DQ1" s="177"/>
      <c r="DR1" s="177"/>
      <c r="DS1" s="177"/>
      <c r="DT1" s="177"/>
      <c r="DU1" s="177"/>
      <c r="DV1" s="177"/>
      <c r="DW1" s="177"/>
      <c r="DX1" s="177"/>
      <c r="DY1" s="177"/>
      <c r="DZ1" s="177"/>
      <c r="EA1" s="177"/>
      <c r="EB1" s="177"/>
      <c r="EC1" s="177"/>
      <c r="ED1" s="177"/>
      <c r="EE1" s="177"/>
      <c r="EF1" s="177"/>
      <c r="EG1" s="177"/>
      <c r="EH1" s="177"/>
      <c r="EI1" s="177"/>
      <c r="EJ1" s="177"/>
      <c r="EK1" s="177"/>
      <c r="EL1" s="177"/>
      <c r="EM1" s="177"/>
      <c r="EN1" s="177"/>
      <c r="EO1" s="177"/>
      <c r="EP1" s="177"/>
      <c r="EQ1" s="177"/>
      <c r="ER1" s="177"/>
      <c r="ES1" s="177"/>
      <c r="ET1" s="177"/>
      <c r="EU1" s="177"/>
      <c r="EV1" s="177"/>
      <c r="EW1" s="177"/>
      <c r="EX1" s="177"/>
      <c r="EY1" s="177"/>
      <c r="EZ1" s="177"/>
      <c r="FA1" s="177"/>
      <c r="FB1" s="177"/>
      <c r="FC1" s="177"/>
      <c r="FD1" s="177"/>
      <c r="FE1" s="32"/>
    </row>
    <row r="2" ht="14.25" customHeight="1">
      <c r="FE2" s="35" t="s">
        <v>40</v>
      </c>
    </row>
    <row r="3" spans="1:161" ht="27" customHeight="1">
      <c r="A3" s="167" t="s">
        <v>52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8" t="s">
        <v>150</v>
      </c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8" t="s">
        <v>194</v>
      </c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  <c r="ER3" s="167"/>
      <c r="ES3" s="167"/>
      <c r="ET3" s="167"/>
      <c r="EU3" s="167"/>
      <c r="EV3" s="167"/>
      <c r="EW3" s="167"/>
      <c r="EX3" s="167"/>
      <c r="EY3" s="167"/>
      <c r="EZ3" s="167"/>
      <c r="FA3" s="167"/>
      <c r="FB3" s="167"/>
      <c r="FC3" s="167"/>
      <c r="FD3" s="167"/>
      <c r="FE3" s="167"/>
    </row>
    <row r="4" spans="1:161" ht="12.75">
      <c r="A4" s="169">
        <v>1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294" t="s">
        <v>53</v>
      </c>
      <c r="DB4" s="294"/>
      <c r="DC4" s="294"/>
      <c r="DD4" s="294"/>
      <c r="DE4" s="294"/>
      <c r="DF4" s="294"/>
      <c r="DG4" s="294"/>
      <c r="DH4" s="294"/>
      <c r="DI4" s="294"/>
      <c r="DJ4" s="294"/>
      <c r="DK4" s="294"/>
      <c r="DL4" s="294"/>
      <c r="DM4" s="294"/>
      <c r="DN4" s="294"/>
      <c r="DO4" s="169">
        <v>3</v>
      </c>
      <c r="DP4" s="169"/>
      <c r="DQ4" s="169"/>
      <c r="DR4" s="169"/>
      <c r="DS4" s="169"/>
      <c r="DT4" s="169"/>
      <c r="DU4" s="169"/>
      <c r="DV4" s="169"/>
      <c r="DW4" s="169"/>
      <c r="DX4" s="169"/>
      <c r="DY4" s="169"/>
      <c r="DZ4" s="169"/>
      <c r="EA4" s="169"/>
      <c r="EB4" s="169"/>
      <c r="EC4" s="169"/>
      <c r="ED4" s="169"/>
      <c r="EE4" s="169"/>
      <c r="EF4" s="169"/>
      <c r="EG4" s="169"/>
      <c r="EH4" s="169"/>
      <c r="EI4" s="169"/>
      <c r="EJ4" s="169"/>
      <c r="EK4" s="169"/>
      <c r="EL4" s="169"/>
      <c r="EM4" s="169"/>
      <c r="EN4" s="169"/>
      <c r="EO4" s="169"/>
      <c r="EP4" s="169"/>
      <c r="EQ4" s="169"/>
      <c r="ER4" s="169"/>
      <c r="ES4" s="169"/>
      <c r="ET4" s="169"/>
      <c r="EU4" s="169"/>
      <c r="EV4" s="169"/>
      <c r="EW4" s="169"/>
      <c r="EX4" s="169"/>
      <c r="EY4" s="169"/>
      <c r="EZ4" s="169"/>
      <c r="FA4" s="169"/>
      <c r="FB4" s="169"/>
      <c r="FC4" s="169"/>
      <c r="FD4" s="169"/>
      <c r="FE4" s="169"/>
    </row>
    <row r="5" spans="1:161" ht="13.5" customHeight="1">
      <c r="A5" s="34"/>
      <c r="B5" s="297" t="s">
        <v>258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8"/>
      <c r="AS5" s="298"/>
      <c r="AT5" s="298"/>
      <c r="AU5" s="298"/>
      <c r="AV5" s="298"/>
      <c r="AW5" s="298"/>
      <c r="AX5" s="298"/>
      <c r="AY5" s="298"/>
      <c r="AZ5" s="298"/>
      <c r="BA5" s="298"/>
      <c r="BB5" s="298"/>
      <c r="BC5" s="298"/>
      <c r="BD5" s="298"/>
      <c r="BE5" s="298"/>
      <c r="BF5" s="298"/>
      <c r="BG5" s="298"/>
      <c r="BH5" s="298"/>
      <c r="BI5" s="298"/>
      <c r="BJ5" s="298"/>
      <c r="BK5" s="298"/>
      <c r="BL5" s="298"/>
      <c r="BM5" s="298"/>
      <c r="BN5" s="298"/>
      <c r="BO5" s="298"/>
      <c r="BP5" s="298"/>
      <c r="BQ5" s="298"/>
      <c r="BR5" s="298"/>
      <c r="BS5" s="298"/>
      <c r="BT5" s="298"/>
      <c r="BU5" s="298"/>
      <c r="BV5" s="298"/>
      <c r="BW5" s="298"/>
      <c r="BX5" s="298"/>
      <c r="BY5" s="298"/>
      <c r="BZ5" s="298"/>
      <c r="CA5" s="298"/>
      <c r="CB5" s="298"/>
      <c r="CC5" s="298"/>
      <c r="CD5" s="298"/>
      <c r="CE5" s="298"/>
      <c r="CF5" s="298"/>
      <c r="CG5" s="298"/>
      <c r="CH5" s="298"/>
      <c r="CI5" s="298"/>
      <c r="CJ5" s="298"/>
      <c r="CK5" s="298"/>
      <c r="CL5" s="298"/>
      <c r="CM5" s="298"/>
      <c r="CN5" s="298"/>
      <c r="CO5" s="298"/>
      <c r="CP5" s="298"/>
      <c r="CQ5" s="298"/>
      <c r="CR5" s="298"/>
      <c r="CS5" s="298"/>
      <c r="CT5" s="298"/>
      <c r="CU5" s="298"/>
      <c r="CV5" s="298"/>
      <c r="CW5" s="298"/>
      <c r="CX5" s="298"/>
      <c r="CY5" s="298"/>
      <c r="CZ5" s="298"/>
      <c r="DA5" s="172" t="s">
        <v>15</v>
      </c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6">
        <f>58+48+6+160</f>
        <v>272</v>
      </c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EK5" s="176"/>
      <c r="EL5" s="176"/>
      <c r="EM5" s="176"/>
      <c r="EN5" s="176"/>
      <c r="EO5" s="176"/>
      <c r="EP5" s="176"/>
      <c r="EQ5" s="176"/>
      <c r="ER5" s="176"/>
      <c r="ES5" s="176"/>
      <c r="ET5" s="176"/>
      <c r="EU5" s="176"/>
      <c r="EV5" s="176"/>
      <c r="EW5" s="176"/>
      <c r="EX5" s="176"/>
      <c r="EY5" s="176"/>
      <c r="EZ5" s="176"/>
      <c r="FA5" s="176"/>
      <c r="FB5" s="176"/>
      <c r="FC5" s="176"/>
      <c r="FD5" s="176"/>
      <c r="FE5" s="176"/>
    </row>
    <row r="6" spans="1:161" ht="13.5" customHeight="1">
      <c r="A6" s="23"/>
      <c r="B6" s="181" t="s">
        <v>38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2"/>
      <c r="DA6" s="183" t="s">
        <v>16</v>
      </c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5"/>
      <c r="DO6" s="189">
        <v>6</v>
      </c>
      <c r="DP6" s="190"/>
      <c r="DQ6" s="190"/>
      <c r="DR6" s="190"/>
      <c r="DS6" s="190"/>
      <c r="DT6" s="190"/>
      <c r="DU6" s="190"/>
      <c r="DV6" s="190"/>
      <c r="DW6" s="190"/>
      <c r="DX6" s="190"/>
      <c r="DY6" s="190"/>
      <c r="DZ6" s="190"/>
      <c r="EA6" s="190"/>
      <c r="EB6" s="190"/>
      <c r="EC6" s="190"/>
      <c r="ED6" s="190"/>
      <c r="EE6" s="190"/>
      <c r="EF6" s="190"/>
      <c r="EG6" s="190"/>
      <c r="EH6" s="190"/>
      <c r="EI6" s="190"/>
      <c r="EJ6" s="190"/>
      <c r="EK6" s="190"/>
      <c r="EL6" s="190"/>
      <c r="EM6" s="190"/>
      <c r="EN6" s="190"/>
      <c r="EO6" s="190"/>
      <c r="EP6" s="190"/>
      <c r="EQ6" s="190"/>
      <c r="ER6" s="190"/>
      <c r="ES6" s="190"/>
      <c r="ET6" s="190"/>
      <c r="EU6" s="190"/>
      <c r="EV6" s="190"/>
      <c r="EW6" s="190"/>
      <c r="EX6" s="190"/>
      <c r="EY6" s="190"/>
      <c r="EZ6" s="190"/>
      <c r="FA6" s="190"/>
      <c r="FB6" s="190"/>
      <c r="FC6" s="190"/>
      <c r="FD6" s="190"/>
      <c r="FE6" s="191"/>
    </row>
    <row r="7" spans="1:161" ht="13.5" customHeight="1">
      <c r="A7" s="20"/>
      <c r="B7" s="295" t="s">
        <v>259</v>
      </c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6"/>
      <c r="AM7" s="296"/>
      <c r="AN7" s="296"/>
      <c r="AO7" s="296"/>
      <c r="AP7" s="296"/>
      <c r="AQ7" s="296"/>
      <c r="AR7" s="296"/>
      <c r="AS7" s="296"/>
      <c r="AT7" s="296"/>
      <c r="AU7" s="296"/>
      <c r="AV7" s="296"/>
      <c r="AW7" s="296"/>
      <c r="AX7" s="296"/>
      <c r="AY7" s="296"/>
      <c r="AZ7" s="296"/>
      <c r="BA7" s="296"/>
      <c r="BB7" s="296"/>
      <c r="BC7" s="296"/>
      <c r="BD7" s="296"/>
      <c r="BE7" s="296"/>
      <c r="BF7" s="296"/>
      <c r="BG7" s="296"/>
      <c r="BH7" s="296"/>
      <c r="BI7" s="296"/>
      <c r="BJ7" s="296"/>
      <c r="BK7" s="296"/>
      <c r="BL7" s="296"/>
      <c r="BM7" s="296"/>
      <c r="BN7" s="296"/>
      <c r="BO7" s="296"/>
      <c r="BP7" s="296"/>
      <c r="BQ7" s="296"/>
      <c r="BR7" s="296"/>
      <c r="BS7" s="296"/>
      <c r="BT7" s="296"/>
      <c r="BU7" s="296"/>
      <c r="BV7" s="296"/>
      <c r="BW7" s="296"/>
      <c r="BX7" s="296"/>
      <c r="BY7" s="296"/>
      <c r="BZ7" s="296"/>
      <c r="CA7" s="296"/>
      <c r="CB7" s="296"/>
      <c r="CC7" s="296"/>
      <c r="CD7" s="296"/>
      <c r="CE7" s="296"/>
      <c r="CF7" s="296"/>
      <c r="CG7" s="296"/>
      <c r="CH7" s="296"/>
      <c r="CI7" s="296"/>
      <c r="CJ7" s="296"/>
      <c r="CK7" s="296"/>
      <c r="CL7" s="296"/>
      <c r="CM7" s="296"/>
      <c r="CN7" s="296"/>
      <c r="CO7" s="296"/>
      <c r="CP7" s="296"/>
      <c r="CQ7" s="296"/>
      <c r="CR7" s="296"/>
      <c r="CS7" s="296"/>
      <c r="CT7" s="296"/>
      <c r="CU7" s="296"/>
      <c r="CV7" s="296"/>
      <c r="CW7" s="296"/>
      <c r="CX7" s="296"/>
      <c r="CY7" s="296"/>
      <c r="CZ7" s="296"/>
      <c r="DA7" s="186"/>
      <c r="DB7" s="187"/>
      <c r="DC7" s="187"/>
      <c r="DD7" s="187"/>
      <c r="DE7" s="187"/>
      <c r="DF7" s="187"/>
      <c r="DG7" s="187"/>
      <c r="DH7" s="187"/>
      <c r="DI7" s="187"/>
      <c r="DJ7" s="187"/>
      <c r="DK7" s="187"/>
      <c r="DL7" s="187"/>
      <c r="DM7" s="187"/>
      <c r="DN7" s="188"/>
      <c r="DO7" s="192"/>
      <c r="DP7" s="193"/>
      <c r="DQ7" s="193"/>
      <c r="DR7" s="193"/>
      <c r="DS7" s="193"/>
      <c r="DT7" s="193"/>
      <c r="DU7" s="193"/>
      <c r="DV7" s="193"/>
      <c r="DW7" s="193"/>
      <c r="DX7" s="193"/>
      <c r="DY7" s="193"/>
      <c r="DZ7" s="193"/>
      <c r="EA7" s="193"/>
      <c r="EB7" s="193"/>
      <c r="EC7" s="193"/>
      <c r="ED7" s="193"/>
      <c r="EE7" s="193"/>
      <c r="EF7" s="193"/>
      <c r="EG7" s="193"/>
      <c r="EH7" s="193"/>
      <c r="EI7" s="193"/>
      <c r="EJ7" s="193"/>
      <c r="EK7" s="193"/>
      <c r="EL7" s="193"/>
      <c r="EM7" s="193"/>
      <c r="EN7" s="193"/>
      <c r="EO7" s="193"/>
      <c r="EP7" s="193"/>
      <c r="EQ7" s="193"/>
      <c r="ER7" s="193"/>
      <c r="ES7" s="193"/>
      <c r="ET7" s="193"/>
      <c r="EU7" s="193"/>
      <c r="EV7" s="193"/>
      <c r="EW7" s="193"/>
      <c r="EX7" s="193"/>
      <c r="EY7" s="193"/>
      <c r="EZ7" s="193"/>
      <c r="FA7" s="193"/>
      <c r="FB7" s="193"/>
      <c r="FC7" s="193"/>
      <c r="FD7" s="193"/>
      <c r="FE7" s="194"/>
    </row>
    <row r="8" spans="1:161" ht="13.5" customHeight="1">
      <c r="A8" s="34"/>
      <c r="B8" s="299" t="s">
        <v>260</v>
      </c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300"/>
      <c r="AJ8" s="300"/>
      <c r="AK8" s="300"/>
      <c r="AL8" s="300"/>
      <c r="AM8" s="300"/>
      <c r="AN8" s="300"/>
      <c r="AO8" s="300"/>
      <c r="AP8" s="300"/>
      <c r="AQ8" s="300"/>
      <c r="AR8" s="300"/>
      <c r="AS8" s="300"/>
      <c r="AT8" s="300"/>
      <c r="AU8" s="300"/>
      <c r="AV8" s="300"/>
      <c r="AW8" s="300"/>
      <c r="AX8" s="300"/>
      <c r="AY8" s="300"/>
      <c r="AZ8" s="300"/>
      <c r="BA8" s="300"/>
      <c r="BB8" s="300"/>
      <c r="BC8" s="300"/>
      <c r="BD8" s="300"/>
      <c r="BE8" s="300"/>
      <c r="BF8" s="300"/>
      <c r="BG8" s="300"/>
      <c r="BH8" s="300"/>
      <c r="BI8" s="300"/>
      <c r="BJ8" s="300"/>
      <c r="BK8" s="300"/>
      <c r="BL8" s="300"/>
      <c r="BM8" s="300"/>
      <c r="BN8" s="300"/>
      <c r="BO8" s="300"/>
      <c r="BP8" s="300"/>
      <c r="BQ8" s="300"/>
      <c r="BR8" s="300"/>
      <c r="BS8" s="300"/>
      <c r="BT8" s="300"/>
      <c r="BU8" s="300"/>
      <c r="BV8" s="300"/>
      <c r="BW8" s="300"/>
      <c r="BX8" s="300"/>
      <c r="BY8" s="300"/>
      <c r="BZ8" s="300"/>
      <c r="CA8" s="300"/>
      <c r="CB8" s="300"/>
      <c r="CC8" s="300"/>
      <c r="CD8" s="300"/>
      <c r="CE8" s="300"/>
      <c r="CF8" s="300"/>
      <c r="CG8" s="300"/>
      <c r="CH8" s="300"/>
      <c r="CI8" s="300"/>
      <c r="CJ8" s="300"/>
      <c r="CK8" s="300"/>
      <c r="CL8" s="300"/>
      <c r="CM8" s="300"/>
      <c r="CN8" s="300"/>
      <c r="CO8" s="300"/>
      <c r="CP8" s="300"/>
      <c r="CQ8" s="300"/>
      <c r="CR8" s="300"/>
      <c r="CS8" s="300"/>
      <c r="CT8" s="300"/>
      <c r="CU8" s="300"/>
      <c r="CV8" s="300"/>
      <c r="CW8" s="300"/>
      <c r="CX8" s="300"/>
      <c r="CY8" s="300"/>
      <c r="CZ8" s="300"/>
      <c r="DA8" s="172" t="s">
        <v>17</v>
      </c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6"/>
      <c r="DP8" s="176"/>
      <c r="DQ8" s="176"/>
      <c r="DR8" s="176"/>
      <c r="DS8" s="176"/>
      <c r="DT8" s="176"/>
      <c r="DU8" s="176"/>
      <c r="DV8" s="176"/>
      <c r="DW8" s="176"/>
      <c r="DX8" s="176"/>
      <c r="DY8" s="176"/>
      <c r="DZ8" s="176"/>
      <c r="EA8" s="176"/>
      <c r="EB8" s="176"/>
      <c r="EC8" s="176"/>
      <c r="ED8" s="176"/>
      <c r="EE8" s="176"/>
      <c r="EF8" s="176"/>
      <c r="EG8" s="176"/>
      <c r="EH8" s="176"/>
      <c r="EI8" s="176"/>
      <c r="EJ8" s="176"/>
      <c r="EK8" s="176"/>
      <c r="EL8" s="176"/>
      <c r="EM8" s="176"/>
      <c r="EN8" s="176"/>
      <c r="EO8" s="176"/>
      <c r="EP8" s="176"/>
      <c r="EQ8" s="176"/>
      <c r="ER8" s="176"/>
      <c r="ES8" s="176"/>
      <c r="ET8" s="176"/>
      <c r="EU8" s="176"/>
      <c r="EV8" s="176"/>
      <c r="EW8" s="176"/>
      <c r="EX8" s="176"/>
      <c r="EY8" s="176"/>
      <c r="EZ8" s="176"/>
      <c r="FA8" s="176"/>
      <c r="FB8" s="176"/>
      <c r="FC8" s="176"/>
      <c r="FD8" s="176"/>
      <c r="FE8" s="176"/>
    </row>
    <row r="9" spans="1:161" ht="13.5" customHeight="1">
      <c r="A9" s="34"/>
      <c r="B9" s="299" t="s">
        <v>261</v>
      </c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  <c r="AK9" s="300"/>
      <c r="AL9" s="300"/>
      <c r="AM9" s="300"/>
      <c r="AN9" s="300"/>
      <c r="AO9" s="300"/>
      <c r="AP9" s="300"/>
      <c r="AQ9" s="300"/>
      <c r="AR9" s="300"/>
      <c r="AS9" s="300"/>
      <c r="AT9" s="300"/>
      <c r="AU9" s="300"/>
      <c r="AV9" s="300"/>
      <c r="AW9" s="300"/>
      <c r="AX9" s="300"/>
      <c r="AY9" s="300"/>
      <c r="AZ9" s="300"/>
      <c r="BA9" s="300"/>
      <c r="BB9" s="300"/>
      <c r="BC9" s="300"/>
      <c r="BD9" s="300"/>
      <c r="BE9" s="300"/>
      <c r="BF9" s="300"/>
      <c r="BG9" s="300"/>
      <c r="BH9" s="300"/>
      <c r="BI9" s="300"/>
      <c r="BJ9" s="300"/>
      <c r="BK9" s="300"/>
      <c r="BL9" s="300"/>
      <c r="BM9" s="300"/>
      <c r="BN9" s="300"/>
      <c r="BO9" s="300"/>
      <c r="BP9" s="300"/>
      <c r="BQ9" s="300"/>
      <c r="BR9" s="300"/>
      <c r="BS9" s="300"/>
      <c r="BT9" s="300"/>
      <c r="BU9" s="300"/>
      <c r="BV9" s="300"/>
      <c r="BW9" s="300"/>
      <c r="BX9" s="300"/>
      <c r="BY9" s="300"/>
      <c r="BZ9" s="300"/>
      <c r="CA9" s="300"/>
      <c r="CB9" s="300"/>
      <c r="CC9" s="300"/>
      <c r="CD9" s="300"/>
      <c r="CE9" s="300"/>
      <c r="CF9" s="300"/>
      <c r="CG9" s="300"/>
      <c r="CH9" s="300"/>
      <c r="CI9" s="300"/>
      <c r="CJ9" s="300"/>
      <c r="CK9" s="300"/>
      <c r="CL9" s="300"/>
      <c r="CM9" s="300"/>
      <c r="CN9" s="300"/>
      <c r="CO9" s="300"/>
      <c r="CP9" s="300"/>
      <c r="CQ9" s="300"/>
      <c r="CR9" s="300"/>
      <c r="CS9" s="300"/>
      <c r="CT9" s="300"/>
      <c r="CU9" s="300"/>
      <c r="CV9" s="300"/>
      <c r="CW9" s="300"/>
      <c r="CX9" s="300"/>
      <c r="CY9" s="300"/>
      <c r="CZ9" s="300"/>
      <c r="DA9" s="172" t="s">
        <v>18</v>
      </c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/>
      <c r="EA9" s="176"/>
      <c r="EB9" s="176"/>
      <c r="EC9" s="176"/>
      <c r="ED9" s="176"/>
      <c r="EE9" s="176"/>
      <c r="EF9" s="176"/>
      <c r="EG9" s="176"/>
      <c r="EH9" s="176"/>
      <c r="EI9" s="176"/>
      <c r="EJ9" s="176"/>
      <c r="EK9" s="176"/>
      <c r="EL9" s="176"/>
      <c r="EM9" s="176"/>
      <c r="EN9" s="176"/>
      <c r="EO9" s="176"/>
      <c r="EP9" s="176"/>
      <c r="EQ9" s="176"/>
      <c r="ER9" s="176"/>
      <c r="ES9" s="176"/>
      <c r="ET9" s="176"/>
      <c r="EU9" s="176"/>
      <c r="EV9" s="176"/>
      <c r="EW9" s="176"/>
      <c r="EX9" s="176"/>
      <c r="EY9" s="176"/>
      <c r="EZ9" s="176"/>
      <c r="FA9" s="176"/>
      <c r="FB9" s="176"/>
      <c r="FC9" s="176"/>
      <c r="FD9" s="176"/>
      <c r="FE9" s="176"/>
    </row>
    <row r="10" spans="1:161" ht="13.5" customHeight="1">
      <c r="A10" s="34"/>
      <c r="B10" s="299" t="s">
        <v>262</v>
      </c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O10" s="300"/>
      <c r="AP10" s="300"/>
      <c r="AQ10" s="300"/>
      <c r="AR10" s="300"/>
      <c r="AS10" s="300"/>
      <c r="AT10" s="300"/>
      <c r="AU10" s="300"/>
      <c r="AV10" s="300"/>
      <c r="AW10" s="300"/>
      <c r="AX10" s="300"/>
      <c r="AY10" s="300"/>
      <c r="AZ10" s="300"/>
      <c r="BA10" s="300"/>
      <c r="BB10" s="300"/>
      <c r="BC10" s="300"/>
      <c r="BD10" s="300"/>
      <c r="BE10" s="300"/>
      <c r="BF10" s="300"/>
      <c r="BG10" s="300"/>
      <c r="BH10" s="300"/>
      <c r="BI10" s="300"/>
      <c r="BJ10" s="300"/>
      <c r="BK10" s="300"/>
      <c r="BL10" s="300"/>
      <c r="BM10" s="300"/>
      <c r="BN10" s="300"/>
      <c r="BO10" s="300"/>
      <c r="BP10" s="300"/>
      <c r="BQ10" s="300"/>
      <c r="BR10" s="300"/>
      <c r="BS10" s="300"/>
      <c r="BT10" s="300"/>
      <c r="BU10" s="300"/>
      <c r="BV10" s="300"/>
      <c r="BW10" s="300"/>
      <c r="BX10" s="300"/>
      <c r="BY10" s="300"/>
      <c r="BZ10" s="300"/>
      <c r="CA10" s="300"/>
      <c r="CB10" s="300"/>
      <c r="CC10" s="300"/>
      <c r="CD10" s="300"/>
      <c r="CE10" s="300"/>
      <c r="CF10" s="300"/>
      <c r="CG10" s="300"/>
      <c r="CH10" s="300"/>
      <c r="CI10" s="300"/>
      <c r="CJ10" s="300"/>
      <c r="CK10" s="300"/>
      <c r="CL10" s="300"/>
      <c r="CM10" s="300"/>
      <c r="CN10" s="300"/>
      <c r="CO10" s="300"/>
      <c r="CP10" s="300"/>
      <c r="CQ10" s="300"/>
      <c r="CR10" s="300"/>
      <c r="CS10" s="300"/>
      <c r="CT10" s="300"/>
      <c r="CU10" s="300"/>
      <c r="CV10" s="300"/>
      <c r="CW10" s="300"/>
      <c r="CX10" s="300"/>
      <c r="CY10" s="300"/>
      <c r="CZ10" s="300"/>
      <c r="DA10" s="172" t="s">
        <v>19</v>
      </c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6"/>
      <c r="DP10" s="176"/>
      <c r="DQ10" s="176"/>
      <c r="DR10" s="176"/>
      <c r="DS10" s="176"/>
      <c r="DT10" s="176"/>
      <c r="DU10" s="176"/>
      <c r="DV10" s="176"/>
      <c r="DW10" s="176"/>
      <c r="DX10" s="176"/>
      <c r="DY10" s="176"/>
      <c r="DZ10" s="176"/>
      <c r="EA10" s="176"/>
      <c r="EB10" s="176"/>
      <c r="EC10" s="176"/>
      <c r="ED10" s="176"/>
      <c r="EE10" s="176"/>
      <c r="EF10" s="176"/>
      <c r="EG10" s="176"/>
      <c r="EH10" s="176"/>
      <c r="EI10" s="176"/>
      <c r="EJ10" s="176"/>
      <c r="EK10" s="176"/>
      <c r="EL10" s="176"/>
      <c r="EM10" s="176"/>
      <c r="EN10" s="176"/>
      <c r="EO10" s="176"/>
      <c r="EP10" s="176"/>
      <c r="EQ10" s="176"/>
      <c r="ER10" s="176"/>
      <c r="ES10" s="176"/>
      <c r="ET10" s="176"/>
      <c r="EU10" s="176"/>
      <c r="EV10" s="176"/>
      <c r="EW10" s="176"/>
      <c r="EX10" s="176"/>
      <c r="EY10" s="176"/>
      <c r="EZ10" s="176"/>
      <c r="FA10" s="176"/>
      <c r="FB10" s="176"/>
      <c r="FC10" s="176"/>
      <c r="FD10" s="176"/>
      <c r="FE10" s="176"/>
    </row>
    <row r="11" spans="1:161" ht="13.5" customHeight="1">
      <c r="A11" s="34"/>
      <c r="B11" s="299" t="s">
        <v>263</v>
      </c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300"/>
      <c r="AW11" s="300"/>
      <c r="AX11" s="300"/>
      <c r="AY11" s="300"/>
      <c r="AZ11" s="300"/>
      <c r="BA11" s="300"/>
      <c r="BB11" s="300"/>
      <c r="BC11" s="300"/>
      <c r="BD11" s="300"/>
      <c r="BE11" s="300"/>
      <c r="BF11" s="300"/>
      <c r="BG11" s="300"/>
      <c r="BH11" s="300"/>
      <c r="BI11" s="300"/>
      <c r="BJ11" s="300"/>
      <c r="BK11" s="300"/>
      <c r="BL11" s="300"/>
      <c r="BM11" s="300"/>
      <c r="BN11" s="300"/>
      <c r="BO11" s="300"/>
      <c r="BP11" s="300"/>
      <c r="BQ11" s="300"/>
      <c r="BR11" s="300"/>
      <c r="BS11" s="300"/>
      <c r="BT11" s="300"/>
      <c r="BU11" s="300"/>
      <c r="BV11" s="300"/>
      <c r="BW11" s="300"/>
      <c r="BX11" s="300"/>
      <c r="BY11" s="300"/>
      <c r="BZ11" s="300"/>
      <c r="CA11" s="300"/>
      <c r="CB11" s="300"/>
      <c r="CC11" s="300"/>
      <c r="CD11" s="300"/>
      <c r="CE11" s="300"/>
      <c r="CF11" s="300"/>
      <c r="CG11" s="300"/>
      <c r="CH11" s="300"/>
      <c r="CI11" s="300"/>
      <c r="CJ11" s="300"/>
      <c r="CK11" s="300"/>
      <c r="CL11" s="300"/>
      <c r="CM11" s="300"/>
      <c r="CN11" s="300"/>
      <c r="CO11" s="300"/>
      <c r="CP11" s="300"/>
      <c r="CQ11" s="300"/>
      <c r="CR11" s="300"/>
      <c r="CS11" s="300"/>
      <c r="CT11" s="300"/>
      <c r="CU11" s="300"/>
      <c r="CV11" s="300"/>
      <c r="CW11" s="300"/>
      <c r="CX11" s="300"/>
      <c r="CY11" s="300"/>
      <c r="CZ11" s="300"/>
      <c r="DA11" s="172" t="s">
        <v>20</v>
      </c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6"/>
      <c r="DP11" s="176"/>
      <c r="DQ11" s="176"/>
      <c r="DR11" s="176"/>
      <c r="DS11" s="176"/>
      <c r="DT11" s="176"/>
      <c r="DU11" s="176"/>
      <c r="DV11" s="176"/>
      <c r="DW11" s="176"/>
      <c r="DX11" s="176"/>
      <c r="DY11" s="176"/>
      <c r="DZ11" s="176"/>
      <c r="EA11" s="176"/>
      <c r="EB11" s="176"/>
      <c r="EC11" s="176"/>
      <c r="ED11" s="176"/>
      <c r="EE11" s="176"/>
      <c r="EF11" s="176"/>
      <c r="EG11" s="176"/>
      <c r="EH11" s="176"/>
      <c r="EI11" s="176"/>
      <c r="EJ11" s="176"/>
      <c r="EK11" s="176"/>
      <c r="EL11" s="176"/>
      <c r="EM11" s="176"/>
      <c r="EN11" s="176"/>
      <c r="EO11" s="176"/>
      <c r="EP11" s="176"/>
      <c r="EQ11" s="176"/>
      <c r="ER11" s="176"/>
      <c r="ES11" s="176"/>
      <c r="ET11" s="176"/>
      <c r="EU11" s="176"/>
      <c r="EV11" s="176"/>
      <c r="EW11" s="176"/>
      <c r="EX11" s="176"/>
      <c r="EY11" s="176"/>
      <c r="EZ11" s="176"/>
      <c r="FA11" s="176"/>
      <c r="FB11" s="176"/>
      <c r="FC11" s="176"/>
      <c r="FD11" s="176"/>
      <c r="FE11" s="176"/>
    </row>
    <row r="12" spans="1:161" ht="13.5" customHeight="1">
      <c r="A12" s="34"/>
      <c r="B12" s="299" t="s">
        <v>264</v>
      </c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300"/>
      <c r="AO12" s="300"/>
      <c r="AP12" s="300"/>
      <c r="AQ12" s="300"/>
      <c r="AR12" s="300"/>
      <c r="AS12" s="300"/>
      <c r="AT12" s="300"/>
      <c r="AU12" s="300"/>
      <c r="AV12" s="300"/>
      <c r="AW12" s="300"/>
      <c r="AX12" s="300"/>
      <c r="AY12" s="300"/>
      <c r="AZ12" s="300"/>
      <c r="BA12" s="300"/>
      <c r="BB12" s="300"/>
      <c r="BC12" s="300"/>
      <c r="BD12" s="300"/>
      <c r="BE12" s="300"/>
      <c r="BF12" s="300"/>
      <c r="BG12" s="300"/>
      <c r="BH12" s="300"/>
      <c r="BI12" s="300"/>
      <c r="BJ12" s="300"/>
      <c r="BK12" s="300"/>
      <c r="BL12" s="300"/>
      <c r="BM12" s="300"/>
      <c r="BN12" s="300"/>
      <c r="BO12" s="300"/>
      <c r="BP12" s="300"/>
      <c r="BQ12" s="300"/>
      <c r="BR12" s="300"/>
      <c r="BS12" s="300"/>
      <c r="BT12" s="300"/>
      <c r="BU12" s="300"/>
      <c r="BV12" s="300"/>
      <c r="BW12" s="300"/>
      <c r="BX12" s="300"/>
      <c r="BY12" s="300"/>
      <c r="BZ12" s="300"/>
      <c r="CA12" s="300"/>
      <c r="CB12" s="300"/>
      <c r="CC12" s="300"/>
      <c r="CD12" s="300"/>
      <c r="CE12" s="300"/>
      <c r="CF12" s="300"/>
      <c r="CG12" s="300"/>
      <c r="CH12" s="300"/>
      <c r="CI12" s="300"/>
      <c r="CJ12" s="300"/>
      <c r="CK12" s="300"/>
      <c r="CL12" s="300"/>
      <c r="CM12" s="300"/>
      <c r="CN12" s="300"/>
      <c r="CO12" s="300"/>
      <c r="CP12" s="300"/>
      <c r="CQ12" s="300"/>
      <c r="CR12" s="300"/>
      <c r="CS12" s="300"/>
      <c r="CT12" s="300"/>
      <c r="CU12" s="300"/>
      <c r="CV12" s="300"/>
      <c r="CW12" s="300"/>
      <c r="CX12" s="300"/>
      <c r="CY12" s="300"/>
      <c r="CZ12" s="300"/>
      <c r="DA12" s="172" t="s">
        <v>21</v>
      </c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6">
        <f>58+6+160</f>
        <v>224</v>
      </c>
      <c r="DP12" s="176"/>
      <c r="DQ12" s="176"/>
      <c r="DR12" s="176"/>
      <c r="DS12" s="176"/>
      <c r="DT12" s="176"/>
      <c r="DU12" s="176"/>
      <c r="DV12" s="176"/>
      <c r="DW12" s="176"/>
      <c r="DX12" s="176"/>
      <c r="DY12" s="176"/>
      <c r="DZ12" s="176"/>
      <c r="EA12" s="176"/>
      <c r="EB12" s="176"/>
      <c r="EC12" s="176"/>
      <c r="ED12" s="176"/>
      <c r="EE12" s="176"/>
      <c r="EF12" s="176"/>
      <c r="EG12" s="176"/>
      <c r="EH12" s="176"/>
      <c r="EI12" s="176"/>
      <c r="EJ12" s="176"/>
      <c r="EK12" s="176"/>
      <c r="EL12" s="176"/>
      <c r="EM12" s="176"/>
      <c r="EN12" s="176"/>
      <c r="EO12" s="176"/>
      <c r="EP12" s="176"/>
      <c r="EQ12" s="176"/>
      <c r="ER12" s="176"/>
      <c r="ES12" s="176"/>
      <c r="ET12" s="176"/>
      <c r="EU12" s="176"/>
      <c r="EV12" s="176"/>
      <c r="EW12" s="176"/>
      <c r="EX12" s="176"/>
      <c r="EY12" s="176"/>
      <c r="EZ12" s="176"/>
      <c r="FA12" s="176"/>
      <c r="FB12" s="176"/>
      <c r="FC12" s="176"/>
      <c r="FD12" s="176"/>
      <c r="FE12" s="176"/>
    </row>
    <row r="13" spans="1:161" ht="12.75">
      <c r="A13" s="34"/>
      <c r="B13" s="213" t="s">
        <v>265</v>
      </c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/>
      <c r="CA13" s="278"/>
      <c r="CB13" s="278"/>
      <c r="CC13" s="278"/>
      <c r="CD13" s="278"/>
      <c r="CE13" s="278"/>
      <c r="CF13" s="278"/>
      <c r="CG13" s="278"/>
      <c r="CH13" s="278"/>
      <c r="CI13" s="278"/>
      <c r="CJ13" s="278"/>
      <c r="CK13" s="278"/>
      <c r="CL13" s="278"/>
      <c r="CM13" s="278"/>
      <c r="CN13" s="278"/>
      <c r="CO13" s="278"/>
      <c r="CP13" s="278"/>
      <c r="CQ13" s="278"/>
      <c r="CR13" s="278"/>
      <c r="CS13" s="278"/>
      <c r="CT13" s="278"/>
      <c r="CU13" s="278"/>
      <c r="CV13" s="278"/>
      <c r="CW13" s="278"/>
      <c r="CX13" s="278"/>
      <c r="CY13" s="278"/>
      <c r="CZ13" s="278"/>
      <c r="DA13" s="203" t="s">
        <v>22</v>
      </c>
      <c r="DB13" s="204"/>
      <c r="DC13" s="204"/>
      <c r="DD13" s="204"/>
      <c r="DE13" s="204"/>
      <c r="DF13" s="204"/>
      <c r="DG13" s="204"/>
      <c r="DH13" s="204"/>
      <c r="DI13" s="204"/>
      <c r="DJ13" s="204"/>
      <c r="DK13" s="204"/>
      <c r="DL13" s="204"/>
      <c r="DM13" s="204"/>
      <c r="DN13" s="205"/>
      <c r="DO13" s="176"/>
      <c r="DP13" s="176"/>
      <c r="DQ13" s="176"/>
      <c r="DR13" s="176"/>
      <c r="DS13" s="176"/>
      <c r="DT13" s="176"/>
      <c r="DU13" s="176"/>
      <c r="DV13" s="176"/>
      <c r="DW13" s="176"/>
      <c r="DX13" s="176"/>
      <c r="DY13" s="176"/>
      <c r="DZ13" s="176"/>
      <c r="EA13" s="176"/>
      <c r="EB13" s="176"/>
      <c r="EC13" s="176"/>
      <c r="ED13" s="176"/>
      <c r="EE13" s="176"/>
      <c r="EF13" s="176"/>
      <c r="EG13" s="176"/>
      <c r="EH13" s="176"/>
      <c r="EI13" s="176"/>
      <c r="EJ13" s="176"/>
      <c r="EK13" s="176"/>
      <c r="EL13" s="176"/>
      <c r="EM13" s="176"/>
      <c r="EN13" s="176"/>
      <c r="EO13" s="176"/>
      <c r="EP13" s="176"/>
      <c r="EQ13" s="176"/>
      <c r="ER13" s="176"/>
      <c r="ES13" s="176"/>
      <c r="ET13" s="176"/>
      <c r="EU13" s="176"/>
      <c r="EV13" s="176"/>
      <c r="EW13" s="176"/>
      <c r="EX13" s="176"/>
      <c r="EY13" s="176"/>
      <c r="EZ13" s="176"/>
      <c r="FA13" s="176"/>
      <c r="FB13" s="176"/>
      <c r="FC13" s="176"/>
      <c r="FD13" s="176"/>
      <c r="FE13" s="176"/>
    </row>
    <row r="14" spans="1:161" ht="25.5" customHeight="1">
      <c r="A14" s="34"/>
      <c r="B14" s="212" t="s">
        <v>338</v>
      </c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3"/>
      <c r="DA14" s="172" t="s">
        <v>23</v>
      </c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6"/>
      <c r="DP14" s="176"/>
      <c r="DQ14" s="176"/>
      <c r="DR14" s="176"/>
      <c r="DS14" s="176"/>
      <c r="DT14" s="176"/>
      <c r="DU14" s="176"/>
      <c r="DV14" s="176"/>
      <c r="DW14" s="176"/>
      <c r="DX14" s="176"/>
      <c r="DY14" s="176"/>
      <c r="DZ14" s="176"/>
      <c r="EA14" s="176"/>
      <c r="EB14" s="176"/>
      <c r="EC14" s="176"/>
      <c r="ED14" s="176"/>
      <c r="EE14" s="176"/>
      <c r="EF14" s="176"/>
      <c r="EG14" s="176"/>
      <c r="EH14" s="176"/>
      <c r="EI14" s="176"/>
      <c r="EJ14" s="176"/>
      <c r="EK14" s="176"/>
      <c r="EL14" s="176"/>
      <c r="EM14" s="176"/>
      <c r="EN14" s="176"/>
      <c r="EO14" s="176"/>
      <c r="EP14" s="176"/>
      <c r="EQ14" s="176"/>
      <c r="ER14" s="176"/>
      <c r="ES14" s="176"/>
      <c r="ET14" s="176"/>
      <c r="EU14" s="176"/>
      <c r="EV14" s="176"/>
      <c r="EW14" s="176"/>
      <c r="EX14" s="176"/>
      <c r="EY14" s="176"/>
      <c r="EZ14" s="176"/>
      <c r="FA14" s="176"/>
      <c r="FB14" s="176"/>
      <c r="FC14" s="176"/>
      <c r="FD14" s="176"/>
      <c r="FE14" s="176"/>
    </row>
    <row r="15" spans="1:161" ht="13.5" customHeight="1">
      <c r="A15" s="34"/>
      <c r="B15" s="299" t="s">
        <v>266</v>
      </c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  <c r="AK15" s="300"/>
      <c r="AL15" s="300"/>
      <c r="AM15" s="300"/>
      <c r="AN15" s="300"/>
      <c r="AO15" s="300"/>
      <c r="AP15" s="300"/>
      <c r="AQ15" s="300"/>
      <c r="AR15" s="300"/>
      <c r="AS15" s="300"/>
      <c r="AT15" s="300"/>
      <c r="AU15" s="300"/>
      <c r="AV15" s="300"/>
      <c r="AW15" s="300"/>
      <c r="AX15" s="300"/>
      <c r="AY15" s="300"/>
      <c r="AZ15" s="300"/>
      <c r="BA15" s="300"/>
      <c r="BB15" s="300"/>
      <c r="BC15" s="300"/>
      <c r="BD15" s="300"/>
      <c r="BE15" s="300"/>
      <c r="BF15" s="300"/>
      <c r="BG15" s="300"/>
      <c r="BH15" s="300"/>
      <c r="BI15" s="300"/>
      <c r="BJ15" s="300"/>
      <c r="BK15" s="300"/>
      <c r="BL15" s="300"/>
      <c r="BM15" s="300"/>
      <c r="BN15" s="300"/>
      <c r="BO15" s="300"/>
      <c r="BP15" s="300"/>
      <c r="BQ15" s="300"/>
      <c r="BR15" s="300"/>
      <c r="BS15" s="300"/>
      <c r="BT15" s="300"/>
      <c r="BU15" s="300"/>
      <c r="BV15" s="300"/>
      <c r="BW15" s="300"/>
      <c r="BX15" s="300"/>
      <c r="BY15" s="300"/>
      <c r="BZ15" s="300"/>
      <c r="CA15" s="300"/>
      <c r="CB15" s="300"/>
      <c r="CC15" s="300"/>
      <c r="CD15" s="300"/>
      <c r="CE15" s="300"/>
      <c r="CF15" s="300"/>
      <c r="CG15" s="300"/>
      <c r="CH15" s="300"/>
      <c r="CI15" s="300"/>
      <c r="CJ15" s="300"/>
      <c r="CK15" s="300"/>
      <c r="CL15" s="300"/>
      <c r="CM15" s="300"/>
      <c r="CN15" s="300"/>
      <c r="CO15" s="300"/>
      <c r="CP15" s="300"/>
      <c r="CQ15" s="300"/>
      <c r="CR15" s="300"/>
      <c r="CS15" s="300"/>
      <c r="CT15" s="300"/>
      <c r="CU15" s="300"/>
      <c r="CV15" s="300"/>
      <c r="CW15" s="300"/>
      <c r="CX15" s="300"/>
      <c r="CY15" s="300"/>
      <c r="CZ15" s="300"/>
      <c r="DA15" s="172" t="s">
        <v>24</v>
      </c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6"/>
      <c r="DP15" s="176"/>
      <c r="DQ15" s="176"/>
      <c r="DR15" s="176"/>
      <c r="DS15" s="176"/>
      <c r="DT15" s="176"/>
      <c r="DU15" s="176"/>
      <c r="DV15" s="176"/>
      <c r="DW15" s="176"/>
      <c r="DX15" s="176"/>
      <c r="DY15" s="176"/>
      <c r="DZ15" s="176"/>
      <c r="EA15" s="176"/>
      <c r="EB15" s="176"/>
      <c r="EC15" s="176"/>
      <c r="ED15" s="176"/>
      <c r="EE15" s="176"/>
      <c r="EF15" s="176"/>
      <c r="EG15" s="176"/>
      <c r="EH15" s="176"/>
      <c r="EI15" s="176"/>
      <c r="EJ15" s="176"/>
      <c r="EK15" s="176"/>
      <c r="EL15" s="176"/>
      <c r="EM15" s="176"/>
      <c r="EN15" s="176"/>
      <c r="EO15" s="176"/>
      <c r="EP15" s="176"/>
      <c r="EQ15" s="176"/>
      <c r="ER15" s="176"/>
      <c r="ES15" s="176"/>
      <c r="ET15" s="176"/>
      <c r="EU15" s="176"/>
      <c r="EV15" s="176"/>
      <c r="EW15" s="176"/>
      <c r="EX15" s="176"/>
      <c r="EY15" s="176"/>
      <c r="EZ15" s="176"/>
      <c r="FA15" s="176"/>
      <c r="FB15" s="176"/>
      <c r="FC15" s="176"/>
      <c r="FD15" s="176"/>
      <c r="FE15" s="176"/>
    </row>
    <row r="16" spans="1:161" ht="13.5" customHeight="1">
      <c r="A16" s="34"/>
      <c r="B16" s="299" t="s">
        <v>267</v>
      </c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  <c r="AP16" s="300"/>
      <c r="AQ16" s="300"/>
      <c r="AR16" s="300"/>
      <c r="AS16" s="300"/>
      <c r="AT16" s="300"/>
      <c r="AU16" s="300"/>
      <c r="AV16" s="300"/>
      <c r="AW16" s="300"/>
      <c r="AX16" s="300"/>
      <c r="AY16" s="300"/>
      <c r="AZ16" s="300"/>
      <c r="BA16" s="300"/>
      <c r="BB16" s="300"/>
      <c r="BC16" s="300"/>
      <c r="BD16" s="300"/>
      <c r="BE16" s="300"/>
      <c r="BF16" s="300"/>
      <c r="BG16" s="300"/>
      <c r="BH16" s="300"/>
      <c r="BI16" s="300"/>
      <c r="BJ16" s="300"/>
      <c r="BK16" s="300"/>
      <c r="BL16" s="300"/>
      <c r="BM16" s="300"/>
      <c r="BN16" s="300"/>
      <c r="BO16" s="300"/>
      <c r="BP16" s="300"/>
      <c r="BQ16" s="300"/>
      <c r="BR16" s="300"/>
      <c r="BS16" s="300"/>
      <c r="BT16" s="300"/>
      <c r="BU16" s="300"/>
      <c r="BV16" s="300"/>
      <c r="BW16" s="300"/>
      <c r="BX16" s="300"/>
      <c r="BY16" s="300"/>
      <c r="BZ16" s="300"/>
      <c r="CA16" s="300"/>
      <c r="CB16" s="300"/>
      <c r="CC16" s="300"/>
      <c r="CD16" s="300"/>
      <c r="CE16" s="300"/>
      <c r="CF16" s="300"/>
      <c r="CG16" s="300"/>
      <c r="CH16" s="300"/>
      <c r="CI16" s="300"/>
      <c r="CJ16" s="300"/>
      <c r="CK16" s="300"/>
      <c r="CL16" s="300"/>
      <c r="CM16" s="300"/>
      <c r="CN16" s="300"/>
      <c r="CO16" s="300"/>
      <c r="CP16" s="300"/>
      <c r="CQ16" s="300"/>
      <c r="CR16" s="300"/>
      <c r="CS16" s="300"/>
      <c r="CT16" s="300"/>
      <c r="CU16" s="300"/>
      <c r="CV16" s="300"/>
      <c r="CW16" s="300"/>
      <c r="CX16" s="300"/>
      <c r="CY16" s="300"/>
      <c r="CZ16" s="300"/>
      <c r="DA16" s="172" t="s">
        <v>25</v>
      </c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6">
        <v>42</v>
      </c>
      <c r="DP16" s="176"/>
      <c r="DQ16" s="176"/>
      <c r="DR16" s="176"/>
      <c r="DS16" s="176"/>
      <c r="DT16" s="176"/>
      <c r="DU16" s="176"/>
      <c r="DV16" s="176"/>
      <c r="DW16" s="176"/>
      <c r="DX16" s="176"/>
      <c r="DY16" s="176"/>
      <c r="DZ16" s="176"/>
      <c r="EA16" s="176"/>
      <c r="EB16" s="176"/>
      <c r="EC16" s="176"/>
      <c r="ED16" s="176"/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  <c r="ET16" s="176"/>
      <c r="EU16" s="176"/>
      <c r="EV16" s="176"/>
      <c r="EW16" s="176"/>
      <c r="EX16" s="176"/>
      <c r="EY16" s="176"/>
      <c r="EZ16" s="176"/>
      <c r="FA16" s="176"/>
      <c r="FB16" s="176"/>
      <c r="FC16" s="176"/>
      <c r="FD16" s="176"/>
      <c r="FE16" s="176"/>
    </row>
    <row r="17" ht="19.5" customHeight="1"/>
    <row r="18" spans="1:161" ht="15.75">
      <c r="A18" s="177" t="s">
        <v>268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  <c r="DI18" s="177"/>
      <c r="DJ18" s="177"/>
      <c r="DK18" s="177"/>
      <c r="DL18" s="177"/>
      <c r="DM18" s="177"/>
      <c r="DN18" s="177"/>
      <c r="DO18" s="177"/>
      <c r="DP18" s="177"/>
      <c r="DQ18" s="177"/>
      <c r="DR18" s="177"/>
      <c r="DS18" s="177"/>
      <c r="DT18" s="177"/>
      <c r="DU18" s="177"/>
      <c r="DV18" s="177"/>
      <c r="DW18" s="177"/>
      <c r="DX18" s="177"/>
      <c r="DY18" s="177"/>
      <c r="DZ18" s="177"/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177"/>
      <c r="EL18" s="177"/>
      <c r="EM18" s="177"/>
      <c r="EN18" s="177"/>
      <c r="EO18" s="177"/>
      <c r="EP18" s="177"/>
      <c r="EQ18" s="177"/>
      <c r="ER18" s="177"/>
      <c r="ES18" s="177"/>
      <c r="ET18" s="177"/>
      <c r="EU18" s="177"/>
      <c r="EV18" s="177"/>
      <c r="EW18" s="177"/>
      <c r="EX18" s="177"/>
      <c r="EY18" s="177"/>
      <c r="EZ18" s="177"/>
      <c r="FA18" s="177"/>
      <c r="FB18" s="177"/>
      <c r="FC18" s="177"/>
      <c r="FD18" s="177"/>
      <c r="FE18" s="177"/>
    </row>
    <row r="19" ht="14.25" customHeight="1">
      <c r="FE19" s="35" t="s">
        <v>48</v>
      </c>
    </row>
    <row r="20" spans="1:161" s="30" customFormat="1" ht="13.5" customHeight="1">
      <c r="A20" s="234" t="s">
        <v>136</v>
      </c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6"/>
      <c r="AN20" s="168" t="s">
        <v>13</v>
      </c>
      <c r="AO20" s="168"/>
      <c r="AP20" s="168"/>
      <c r="AQ20" s="168"/>
      <c r="AR20" s="168"/>
      <c r="AS20" s="168"/>
      <c r="AT20" s="168"/>
      <c r="AU20" s="168"/>
      <c r="AV20" s="168" t="s">
        <v>269</v>
      </c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 t="s">
        <v>270</v>
      </c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8"/>
      <c r="DP20" s="168"/>
      <c r="DQ20" s="168"/>
      <c r="DR20" s="168"/>
      <c r="DS20" s="168"/>
      <c r="DT20" s="168"/>
      <c r="DU20" s="168"/>
      <c r="DV20" s="168"/>
      <c r="DW20" s="168"/>
      <c r="DX20" s="168"/>
      <c r="DY20" s="168"/>
      <c r="DZ20" s="168"/>
      <c r="EA20" s="168"/>
      <c r="EB20" s="168"/>
      <c r="EC20" s="168"/>
      <c r="ED20" s="168"/>
      <c r="EE20" s="168"/>
      <c r="EF20" s="168"/>
      <c r="EG20" s="168"/>
      <c r="EH20" s="168"/>
      <c r="EI20" s="168"/>
      <c r="EJ20" s="168"/>
      <c r="EK20" s="168"/>
      <c r="EL20" s="168"/>
      <c r="EM20" s="168"/>
      <c r="EN20" s="168"/>
      <c r="EO20" s="168"/>
      <c r="EP20" s="168"/>
      <c r="EQ20" s="168"/>
      <c r="ER20" s="168"/>
      <c r="ES20" s="168"/>
      <c r="ET20" s="168"/>
      <c r="EU20" s="168"/>
      <c r="EV20" s="168"/>
      <c r="EW20" s="168"/>
      <c r="EX20" s="168"/>
      <c r="EY20" s="168"/>
      <c r="EZ20" s="168"/>
      <c r="FA20" s="168"/>
      <c r="FB20" s="168"/>
      <c r="FC20" s="168"/>
      <c r="FD20" s="168"/>
      <c r="FE20" s="168"/>
    </row>
    <row r="21" spans="1:161" s="30" customFormat="1" ht="27" customHeight="1">
      <c r="A21" s="144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6"/>
      <c r="AN21" s="168"/>
      <c r="AO21" s="168"/>
      <c r="AP21" s="168"/>
      <c r="AQ21" s="168"/>
      <c r="AR21" s="168"/>
      <c r="AS21" s="168"/>
      <c r="AT21" s="168"/>
      <c r="AU21" s="168"/>
      <c r="AV21" s="168" t="s">
        <v>37</v>
      </c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 t="s">
        <v>195</v>
      </c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 t="s">
        <v>37</v>
      </c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8"/>
      <c r="DG21" s="168"/>
      <c r="DH21" s="168"/>
      <c r="DI21" s="168"/>
      <c r="DJ21" s="168"/>
      <c r="DK21" s="168"/>
      <c r="DL21" s="168"/>
      <c r="DM21" s="168" t="s">
        <v>50</v>
      </c>
      <c r="DN21" s="168"/>
      <c r="DO21" s="168"/>
      <c r="DP21" s="168"/>
      <c r="DQ21" s="168"/>
      <c r="DR21" s="168"/>
      <c r="DS21" s="168"/>
      <c r="DT21" s="168"/>
      <c r="DU21" s="168"/>
      <c r="DV21" s="168"/>
      <c r="DW21" s="168"/>
      <c r="DX21" s="168"/>
      <c r="DY21" s="168"/>
      <c r="DZ21" s="168"/>
      <c r="EA21" s="168"/>
      <c r="EB21" s="168"/>
      <c r="EC21" s="168"/>
      <c r="ED21" s="168"/>
      <c r="EE21" s="168"/>
      <c r="EF21" s="168"/>
      <c r="EG21" s="168"/>
      <c r="EH21" s="168"/>
      <c r="EI21" s="168"/>
      <c r="EJ21" s="168" t="s">
        <v>196</v>
      </c>
      <c r="EK21" s="168"/>
      <c r="EL21" s="168"/>
      <c r="EM21" s="168"/>
      <c r="EN21" s="168"/>
      <c r="EO21" s="168"/>
      <c r="EP21" s="168"/>
      <c r="EQ21" s="168"/>
      <c r="ER21" s="168"/>
      <c r="ES21" s="168"/>
      <c r="ET21" s="168"/>
      <c r="EU21" s="168"/>
      <c r="EV21" s="168"/>
      <c r="EW21" s="168"/>
      <c r="EX21" s="168"/>
      <c r="EY21" s="168"/>
      <c r="EZ21" s="168"/>
      <c r="FA21" s="168"/>
      <c r="FB21" s="168"/>
      <c r="FC21" s="168"/>
      <c r="FD21" s="168"/>
      <c r="FE21" s="168"/>
    </row>
    <row r="22" spans="1:161" ht="12.75">
      <c r="A22" s="169">
        <v>1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>
        <v>2</v>
      </c>
      <c r="AO22" s="169"/>
      <c r="AP22" s="169"/>
      <c r="AQ22" s="169"/>
      <c r="AR22" s="169"/>
      <c r="AS22" s="169"/>
      <c r="AT22" s="169"/>
      <c r="AU22" s="169"/>
      <c r="AV22" s="169">
        <v>3</v>
      </c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>
        <v>4</v>
      </c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>
        <v>5</v>
      </c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  <c r="DL22" s="169"/>
      <c r="DM22" s="169">
        <v>6</v>
      </c>
      <c r="DN22" s="169"/>
      <c r="DO22" s="169"/>
      <c r="DP22" s="169"/>
      <c r="DQ22" s="169"/>
      <c r="DR22" s="169"/>
      <c r="DS22" s="169"/>
      <c r="DT22" s="169"/>
      <c r="DU22" s="169"/>
      <c r="DV22" s="169"/>
      <c r="DW22" s="169"/>
      <c r="DX22" s="169"/>
      <c r="DY22" s="169"/>
      <c r="DZ22" s="169"/>
      <c r="EA22" s="169"/>
      <c r="EB22" s="169"/>
      <c r="EC22" s="169"/>
      <c r="ED22" s="169"/>
      <c r="EE22" s="169"/>
      <c r="EF22" s="169"/>
      <c r="EG22" s="169"/>
      <c r="EH22" s="169"/>
      <c r="EI22" s="169"/>
      <c r="EJ22" s="169">
        <v>7</v>
      </c>
      <c r="EK22" s="169"/>
      <c r="EL22" s="169"/>
      <c r="EM22" s="169"/>
      <c r="EN22" s="169"/>
      <c r="EO22" s="169"/>
      <c r="EP22" s="169"/>
      <c r="EQ22" s="169"/>
      <c r="ER22" s="169"/>
      <c r="ES22" s="169"/>
      <c r="ET22" s="169"/>
      <c r="EU22" s="169"/>
      <c r="EV22" s="169"/>
      <c r="EW22" s="169"/>
      <c r="EX22" s="169"/>
      <c r="EY22" s="169"/>
      <c r="EZ22" s="169"/>
      <c r="FA22" s="169"/>
      <c r="FB22" s="169"/>
      <c r="FC22" s="169"/>
      <c r="FD22" s="169"/>
      <c r="FE22" s="169"/>
    </row>
    <row r="23" spans="1:161" ht="12.75">
      <c r="A23" s="34"/>
      <c r="B23" s="297" t="s">
        <v>271</v>
      </c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172" t="s">
        <v>15</v>
      </c>
      <c r="AO23" s="172"/>
      <c r="AP23" s="172"/>
      <c r="AQ23" s="172"/>
      <c r="AR23" s="172"/>
      <c r="AS23" s="172"/>
      <c r="AT23" s="172"/>
      <c r="AU23" s="172"/>
      <c r="AV23" s="176">
        <f>7+3+2+4</f>
        <v>16</v>
      </c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>
        <v>12</v>
      </c>
      <c r="BT23" s="176"/>
      <c r="BU23" s="176"/>
      <c r="BV23" s="176"/>
      <c r="BW23" s="176"/>
      <c r="BX23" s="176"/>
      <c r="BY23" s="176"/>
      <c r="BZ23" s="176"/>
      <c r="CA23" s="176"/>
      <c r="CB23" s="176"/>
      <c r="CC23" s="176"/>
      <c r="CD23" s="176"/>
      <c r="CE23" s="176"/>
      <c r="CF23" s="176"/>
      <c r="CG23" s="176"/>
      <c r="CH23" s="176"/>
      <c r="CI23" s="176"/>
      <c r="CJ23" s="176"/>
      <c r="CK23" s="176"/>
      <c r="CL23" s="176"/>
      <c r="CM23" s="176"/>
      <c r="CN23" s="176"/>
      <c r="CO23" s="176"/>
      <c r="CP23" s="176">
        <f>160+34+20+6+58</f>
        <v>278</v>
      </c>
      <c r="CQ23" s="176"/>
      <c r="CR23" s="176"/>
      <c r="CS23" s="176"/>
      <c r="CT23" s="176"/>
      <c r="CU23" s="176"/>
      <c r="CV23" s="176"/>
      <c r="CW23" s="176"/>
      <c r="CX23" s="176"/>
      <c r="CY23" s="176"/>
      <c r="CZ23" s="176"/>
      <c r="DA23" s="176"/>
      <c r="DB23" s="176"/>
      <c r="DC23" s="176"/>
      <c r="DD23" s="176"/>
      <c r="DE23" s="176"/>
      <c r="DF23" s="176"/>
      <c r="DG23" s="176"/>
      <c r="DH23" s="176"/>
      <c r="DI23" s="176"/>
      <c r="DJ23" s="176"/>
      <c r="DK23" s="176"/>
      <c r="DL23" s="176"/>
      <c r="DM23" s="176">
        <f>160+6+58</f>
        <v>224</v>
      </c>
      <c r="DN23" s="176"/>
      <c r="DO23" s="176"/>
      <c r="DP23" s="176"/>
      <c r="DQ23" s="176"/>
      <c r="DR23" s="176"/>
      <c r="DS23" s="176"/>
      <c r="DT23" s="176"/>
      <c r="DU23" s="176"/>
      <c r="DV23" s="176"/>
      <c r="DW23" s="176"/>
      <c r="DX23" s="176"/>
      <c r="DY23" s="176"/>
      <c r="DZ23" s="176"/>
      <c r="EA23" s="176"/>
      <c r="EB23" s="176"/>
      <c r="EC23" s="176"/>
      <c r="ED23" s="176"/>
      <c r="EE23" s="176"/>
      <c r="EF23" s="176"/>
      <c r="EG23" s="176"/>
      <c r="EH23" s="176"/>
      <c r="EI23" s="176"/>
      <c r="EJ23" s="176">
        <f>90+12+28+3+32</f>
        <v>165</v>
      </c>
      <c r="EK23" s="176"/>
      <c r="EL23" s="176"/>
      <c r="EM23" s="176"/>
      <c r="EN23" s="176"/>
      <c r="EO23" s="176"/>
      <c r="EP23" s="176"/>
      <c r="EQ23" s="176"/>
      <c r="ER23" s="176"/>
      <c r="ES23" s="176"/>
      <c r="ET23" s="176"/>
      <c r="EU23" s="176"/>
      <c r="EV23" s="176"/>
      <c r="EW23" s="176"/>
      <c r="EX23" s="176"/>
      <c r="EY23" s="176"/>
      <c r="EZ23" s="176"/>
      <c r="FA23" s="176"/>
      <c r="FB23" s="176"/>
      <c r="FC23" s="176"/>
      <c r="FD23" s="176"/>
      <c r="FE23" s="176"/>
    </row>
    <row r="24" spans="1:161" ht="12.75">
      <c r="A24" s="23"/>
      <c r="B24" s="182" t="s">
        <v>38</v>
      </c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301"/>
      <c r="AL24" s="301"/>
      <c r="AM24" s="301"/>
      <c r="AN24" s="183" t="s">
        <v>16</v>
      </c>
      <c r="AO24" s="184"/>
      <c r="AP24" s="184"/>
      <c r="AQ24" s="184"/>
      <c r="AR24" s="184"/>
      <c r="AS24" s="184"/>
      <c r="AT24" s="184"/>
      <c r="AU24" s="185"/>
      <c r="AV24" s="189">
        <v>9</v>
      </c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191"/>
      <c r="BS24" s="189">
        <v>8</v>
      </c>
      <c r="BT24" s="190"/>
      <c r="BU24" s="190"/>
      <c r="BV24" s="190"/>
      <c r="BW24" s="190"/>
      <c r="BX24" s="190"/>
      <c r="BY24" s="190"/>
      <c r="BZ24" s="190"/>
      <c r="CA24" s="190"/>
      <c r="CB24" s="190"/>
      <c r="CC24" s="190"/>
      <c r="CD24" s="190"/>
      <c r="CE24" s="190"/>
      <c r="CF24" s="190"/>
      <c r="CG24" s="190"/>
      <c r="CH24" s="190"/>
      <c r="CI24" s="190"/>
      <c r="CJ24" s="190"/>
      <c r="CK24" s="190"/>
      <c r="CL24" s="190"/>
      <c r="CM24" s="190"/>
      <c r="CN24" s="190"/>
      <c r="CO24" s="191"/>
      <c r="CP24" s="189">
        <f>105+20+6+10</f>
        <v>141</v>
      </c>
      <c r="CQ24" s="190"/>
      <c r="CR24" s="190"/>
      <c r="CS24" s="190"/>
      <c r="CT24" s="190"/>
      <c r="CU24" s="190"/>
      <c r="CV24" s="190"/>
      <c r="CW24" s="190"/>
      <c r="CX24" s="190"/>
      <c r="CY24" s="190"/>
      <c r="CZ24" s="190"/>
      <c r="DA24" s="190"/>
      <c r="DB24" s="190"/>
      <c r="DC24" s="190"/>
      <c r="DD24" s="190"/>
      <c r="DE24" s="190"/>
      <c r="DF24" s="190"/>
      <c r="DG24" s="190"/>
      <c r="DH24" s="190"/>
      <c r="DI24" s="190"/>
      <c r="DJ24" s="190"/>
      <c r="DK24" s="190"/>
      <c r="DL24" s="191"/>
      <c r="DM24" s="189">
        <f>105+16</f>
        <v>121</v>
      </c>
      <c r="DN24" s="190"/>
      <c r="DO24" s="190"/>
      <c r="DP24" s="190"/>
      <c r="DQ24" s="190"/>
      <c r="DR24" s="190"/>
      <c r="DS24" s="190"/>
      <c r="DT24" s="190"/>
      <c r="DU24" s="190"/>
      <c r="DV24" s="190"/>
      <c r="DW24" s="190"/>
      <c r="DX24" s="190"/>
      <c r="DY24" s="190"/>
      <c r="DZ24" s="190"/>
      <c r="EA24" s="190"/>
      <c r="EB24" s="190"/>
      <c r="EC24" s="190"/>
      <c r="ED24" s="190"/>
      <c r="EE24" s="190"/>
      <c r="EF24" s="190"/>
      <c r="EG24" s="190"/>
      <c r="EH24" s="190"/>
      <c r="EI24" s="191"/>
      <c r="EJ24" s="189">
        <f>54+12+10</f>
        <v>76</v>
      </c>
      <c r="EK24" s="190"/>
      <c r="EL24" s="190"/>
      <c r="EM24" s="190"/>
      <c r="EN24" s="190"/>
      <c r="EO24" s="190"/>
      <c r="EP24" s="190"/>
      <c r="EQ24" s="190"/>
      <c r="ER24" s="190"/>
      <c r="ES24" s="190"/>
      <c r="ET24" s="190"/>
      <c r="EU24" s="190"/>
      <c r="EV24" s="190"/>
      <c r="EW24" s="190"/>
      <c r="EX24" s="190"/>
      <c r="EY24" s="190"/>
      <c r="EZ24" s="190"/>
      <c r="FA24" s="190"/>
      <c r="FB24" s="190"/>
      <c r="FC24" s="190"/>
      <c r="FD24" s="190"/>
      <c r="FE24" s="191"/>
    </row>
    <row r="25" spans="1:161" ht="12.75">
      <c r="A25" s="20"/>
      <c r="B25" s="295" t="s">
        <v>272</v>
      </c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296"/>
      <c r="AK25" s="296"/>
      <c r="AL25" s="296"/>
      <c r="AM25" s="296"/>
      <c r="AN25" s="186"/>
      <c r="AO25" s="187"/>
      <c r="AP25" s="187"/>
      <c r="AQ25" s="187"/>
      <c r="AR25" s="187"/>
      <c r="AS25" s="187"/>
      <c r="AT25" s="187"/>
      <c r="AU25" s="188"/>
      <c r="AV25" s="192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4"/>
      <c r="BS25" s="192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4"/>
      <c r="CP25" s="192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3"/>
      <c r="DI25" s="193"/>
      <c r="DJ25" s="193"/>
      <c r="DK25" s="193"/>
      <c r="DL25" s="194"/>
      <c r="DM25" s="192"/>
      <c r="DN25" s="193"/>
      <c r="DO25" s="193"/>
      <c r="DP25" s="193"/>
      <c r="DQ25" s="193"/>
      <c r="DR25" s="193"/>
      <c r="DS25" s="193"/>
      <c r="DT25" s="193"/>
      <c r="DU25" s="193"/>
      <c r="DV25" s="193"/>
      <c r="DW25" s="193"/>
      <c r="DX25" s="193"/>
      <c r="DY25" s="193"/>
      <c r="DZ25" s="193"/>
      <c r="EA25" s="193"/>
      <c r="EB25" s="193"/>
      <c r="EC25" s="193"/>
      <c r="ED25" s="193"/>
      <c r="EE25" s="193"/>
      <c r="EF25" s="193"/>
      <c r="EG25" s="193"/>
      <c r="EH25" s="193"/>
      <c r="EI25" s="194"/>
      <c r="EJ25" s="192"/>
      <c r="EK25" s="193"/>
      <c r="EL25" s="193"/>
      <c r="EM25" s="193"/>
      <c r="EN25" s="193"/>
      <c r="EO25" s="193"/>
      <c r="EP25" s="193"/>
      <c r="EQ25" s="193"/>
      <c r="ER25" s="193"/>
      <c r="ES25" s="193"/>
      <c r="ET25" s="193"/>
      <c r="EU25" s="193"/>
      <c r="EV25" s="193"/>
      <c r="EW25" s="193"/>
      <c r="EX25" s="193"/>
      <c r="EY25" s="193"/>
      <c r="EZ25" s="193"/>
      <c r="FA25" s="193"/>
      <c r="FB25" s="193"/>
      <c r="FC25" s="193"/>
      <c r="FD25" s="193"/>
      <c r="FE25" s="194"/>
    </row>
    <row r="26" spans="1:161" ht="12.75">
      <c r="A26" s="34"/>
      <c r="B26" s="299" t="s">
        <v>273</v>
      </c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172" t="s">
        <v>17</v>
      </c>
      <c r="AO26" s="172"/>
      <c r="AP26" s="172"/>
      <c r="AQ26" s="172"/>
      <c r="AR26" s="172"/>
      <c r="AS26" s="172"/>
      <c r="AT26" s="172"/>
      <c r="AU26" s="172"/>
      <c r="AV26" s="176">
        <v>2</v>
      </c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>
        <v>2</v>
      </c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>
        <f>55+28</f>
        <v>83</v>
      </c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>
        <f>55+28</f>
        <v>83</v>
      </c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>
        <f>36+16</f>
        <v>52</v>
      </c>
      <c r="EK26" s="176"/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6"/>
      <c r="EX26" s="176"/>
      <c r="EY26" s="176"/>
      <c r="EZ26" s="176"/>
      <c r="FA26" s="176"/>
      <c r="FB26" s="176"/>
      <c r="FC26" s="176"/>
      <c r="FD26" s="176"/>
      <c r="FE26" s="176"/>
    </row>
    <row r="27" spans="1:161" ht="25.5" customHeight="1">
      <c r="A27" s="34"/>
      <c r="B27" s="213" t="s">
        <v>274</v>
      </c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K27" s="278"/>
      <c r="AL27" s="278"/>
      <c r="AM27" s="278"/>
      <c r="AN27" s="172" t="s">
        <v>18</v>
      </c>
      <c r="AO27" s="172"/>
      <c r="AP27" s="172"/>
      <c r="AQ27" s="172"/>
      <c r="AR27" s="172"/>
      <c r="AS27" s="172"/>
      <c r="AT27" s="172"/>
      <c r="AU27" s="172"/>
      <c r="AV27" s="176">
        <v>5</v>
      </c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>
        <v>2</v>
      </c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>
        <f>34+20</f>
        <v>54</v>
      </c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>
        <v>20</v>
      </c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>
        <f>28+9</f>
        <v>37</v>
      </c>
      <c r="EK27" s="176"/>
      <c r="EL27" s="176"/>
      <c r="EM27" s="176"/>
      <c r="EN27" s="176"/>
      <c r="EO27" s="176"/>
      <c r="EP27" s="176"/>
      <c r="EQ27" s="176"/>
      <c r="ER27" s="176"/>
      <c r="ES27" s="176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6"/>
    </row>
  </sheetData>
  <sheetProtection/>
  <mergeCells count="87">
    <mergeCell ref="B1:FD1"/>
    <mergeCell ref="EJ24:FE25"/>
    <mergeCell ref="B25:AM25"/>
    <mergeCell ref="B24:AM24"/>
    <mergeCell ref="AN24:AU25"/>
    <mergeCell ref="AV24:BR25"/>
    <mergeCell ref="DO14:FE14"/>
    <mergeCell ref="EJ21:FE21"/>
    <mergeCell ref="A22:AM22"/>
    <mergeCell ref="A18:FE18"/>
    <mergeCell ref="DM27:EI27"/>
    <mergeCell ref="EJ27:FE27"/>
    <mergeCell ref="CP27:DL27"/>
    <mergeCell ref="EJ23:FE23"/>
    <mergeCell ref="CP26:DL26"/>
    <mergeCell ref="DM26:EI26"/>
    <mergeCell ref="CP23:DL23"/>
    <mergeCell ref="CP24:DL25"/>
    <mergeCell ref="DM24:EI25"/>
    <mergeCell ref="EJ26:FE26"/>
    <mergeCell ref="AN22:AU22"/>
    <mergeCell ref="DM21:EI21"/>
    <mergeCell ref="CP22:DL22"/>
    <mergeCell ref="AN20:AU21"/>
    <mergeCell ref="BS22:CO22"/>
    <mergeCell ref="EJ22:FE22"/>
    <mergeCell ref="DM23:EI23"/>
    <mergeCell ref="BS24:CO25"/>
    <mergeCell ref="AV23:BR23"/>
    <mergeCell ref="BS23:CO23"/>
    <mergeCell ref="B23:AM23"/>
    <mergeCell ref="AN23:AU23"/>
    <mergeCell ref="B14:CZ14"/>
    <mergeCell ref="DA16:DN16"/>
    <mergeCell ref="B26:AM26"/>
    <mergeCell ref="AN26:AU26"/>
    <mergeCell ref="AV26:BR26"/>
    <mergeCell ref="BS26:CO26"/>
    <mergeCell ref="B16:CZ16"/>
    <mergeCell ref="AV21:BR21"/>
    <mergeCell ref="BS21:CO21"/>
    <mergeCell ref="B15:CZ15"/>
    <mergeCell ref="DO12:FE12"/>
    <mergeCell ref="B13:CZ13"/>
    <mergeCell ref="DA13:DN13"/>
    <mergeCell ref="DO13:FE13"/>
    <mergeCell ref="B12:CZ12"/>
    <mergeCell ref="DA12:DN12"/>
    <mergeCell ref="DO10:FE10"/>
    <mergeCell ref="B11:CZ11"/>
    <mergeCell ref="DA11:DN11"/>
    <mergeCell ref="DO11:FE11"/>
    <mergeCell ref="B10:CZ10"/>
    <mergeCell ref="DA10:DN10"/>
    <mergeCell ref="DO8:FE8"/>
    <mergeCell ref="B9:CZ9"/>
    <mergeCell ref="DA9:DN9"/>
    <mergeCell ref="DO9:FE9"/>
    <mergeCell ref="B8:CZ8"/>
    <mergeCell ref="DA8:DN8"/>
    <mergeCell ref="DO5:FE5"/>
    <mergeCell ref="B7:CZ7"/>
    <mergeCell ref="B6:CZ6"/>
    <mergeCell ref="DA6:DN7"/>
    <mergeCell ref="DO6:FE7"/>
    <mergeCell ref="B5:CZ5"/>
    <mergeCell ref="DA5:DN5"/>
    <mergeCell ref="BS27:CO27"/>
    <mergeCell ref="B27:AM27"/>
    <mergeCell ref="AN27:AU27"/>
    <mergeCell ref="AV27:BR27"/>
    <mergeCell ref="DO3:FE3"/>
    <mergeCell ref="A4:CZ4"/>
    <mergeCell ref="DA4:DN4"/>
    <mergeCell ref="DO4:FE4"/>
    <mergeCell ref="A3:CZ3"/>
    <mergeCell ref="DA3:DN3"/>
    <mergeCell ref="DA14:DN14"/>
    <mergeCell ref="DM22:EI22"/>
    <mergeCell ref="A20:AM21"/>
    <mergeCell ref="AV22:BR22"/>
    <mergeCell ref="DA15:DN15"/>
    <mergeCell ref="CP21:DL21"/>
    <mergeCell ref="DO15:FE15"/>
    <mergeCell ref="DO16:FE16"/>
    <mergeCell ref="AV20:CO20"/>
    <mergeCell ref="CP20:FE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FE50"/>
  <sheetViews>
    <sheetView zoomScaleSheetLayoutView="100" zoomScalePageLayoutView="0" workbookViewId="0" topLeftCell="A1">
      <selection activeCell="AR19" sqref="AR19:BI20"/>
    </sheetView>
  </sheetViews>
  <sheetFormatPr defaultColWidth="0.875" defaultRowHeight="12.75"/>
  <cols>
    <col min="1" max="16384" width="0.875" style="1" customWidth="1"/>
  </cols>
  <sheetData>
    <row r="1" spans="2:160" ht="12" customHeight="1">
      <c r="B1" s="177" t="s">
        <v>339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  <c r="DD1" s="177"/>
      <c r="DE1" s="177"/>
      <c r="DF1" s="177"/>
      <c r="DG1" s="177"/>
      <c r="DH1" s="177"/>
      <c r="DI1" s="177"/>
      <c r="DJ1" s="177"/>
      <c r="DK1" s="177"/>
      <c r="DL1" s="177"/>
      <c r="DM1" s="177"/>
      <c r="DN1" s="177"/>
      <c r="DO1" s="177"/>
      <c r="DP1" s="177"/>
      <c r="DQ1" s="177"/>
      <c r="DR1" s="177"/>
      <c r="DS1" s="177"/>
      <c r="DT1" s="177"/>
      <c r="DU1" s="177"/>
      <c r="DV1" s="177"/>
      <c r="DW1" s="177"/>
      <c r="DX1" s="177"/>
      <c r="DY1" s="177"/>
      <c r="DZ1" s="177"/>
      <c r="EA1" s="177"/>
      <c r="EB1" s="177"/>
      <c r="EC1" s="177"/>
      <c r="ED1" s="177"/>
      <c r="EE1" s="177"/>
      <c r="EF1" s="177"/>
      <c r="EG1" s="177"/>
      <c r="EH1" s="177"/>
      <c r="EI1" s="177"/>
      <c r="EJ1" s="177"/>
      <c r="EK1" s="177"/>
      <c r="EL1" s="177"/>
      <c r="EM1" s="177"/>
      <c r="EN1" s="177"/>
      <c r="EO1" s="177"/>
      <c r="EP1" s="177"/>
      <c r="EQ1" s="177"/>
      <c r="ER1" s="177"/>
      <c r="ES1" s="177"/>
      <c r="ET1" s="177"/>
      <c r="EU1" s="177"/>
      <c r="EV1" s="177"/>
      <c r="EW1" s="177"/>
      <c r="EX1" s="177"/>
      <c r="EY1" s="177"/>
      <c r="EZ1" s="177"/>
      <c r="FA1" s="177"/>
      <c r="FB1" s="177"/>
      <c r="FC1" s="177"/>
      <c r="FD1" s="177"/>
    </row>
    <row r="2" spans="1:161" ht="12" customHeight="1">
      <c r="A2" s="177" t="s">
        <v>160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7"/>
      <c r="CE2" s="177"/>
      <c r="CF2" s="177"/>
      <c r="CG2" s="177"/>
      <c r="CH2" s="177"/>
      <c r="CI2" s="177"/>
      <c r="CJ2" s="177"/>
      <c r="CK2" s="177"/>
      <c r="CL2" s="177"/>
      <c r="CM2" s="177"/>
      <c r="CN2" s="177"/>
      <c r="CO2" s="177"/>
      <c r="CP2" s="177"/>
      <c r="CQ2" s="177"/>
      <c r="CR2" s="177"/>
      <c r="CS2" s="177"/>
      <c r="CT2" s="177"/>
      <c r="CU2" s="177"/>
      <c r="CV2" s="177"/>
      <c r="CW2" s="177"/>
      <c r="CX2" s="177"/>
      <c r="CY2" s="177"/>
      <c r="CZ2" s="177"/>
      <c r="DA2" s="177"/>
      <c r="DB2" s="177"/>
      <c r="DC2" s="177"/>
      <c r="DD2" s="177"/>
      <c r="DE2" s="177"/>
      <c r="DF2" s="177"/>
      <c r="DG2" s="177"/>
      <c r="DH2" s="177"/>
      <c r="DI2" s="177"/>
      <c r="DJ2" s="177"/>
      <c r="DK2" s="177"/>
      <c r="DL2" s="177"/>
      <c r="DM2" s="177"/>
      <c r="DN2" s="177"/>
      <c r="DO2" s="177"/>
      <c r="DP2" s="177"/>
      <c r="DQ2" s="177"/>
      <c r="DR2" s="177"/>
      <c r="DS2" s="177"/>
      <c r="DT2" s="177"/>
      <c r="DU2" s="177"/>
      <c r="DV2" s="177"/>
      <c r="DW2" s="177"/>
      <c r="DX2" s="177"/>
      <c r="DY2" s="177"/>
      <c r="DZ2" s="177"/>
      <c r="EA2" s="177"/>
      <c r="EB2" s="177"/>
      <c r="EC2" s="177"/>
      <c r="ED2" s="177"/>
      <c r="EE2" s="177"/>
      <c r="EF2" s="177"/>
      <c r="EG2" s="177"/>
      <c r="EH2" s="177"/>
      <c r="EI2" s="177"/>
      <c r="EJ2" s="177"/>
      <c r="EK2" s="177"/>
      <c r="EL2" s="177"/>
      <c r="EM2" s="177"/>
      <c r="EN2" s="177"/>
      <c r="EO2" s="177"/>
      <c r="EP2" s="177"/>
      <c r="EQ2" s="177"/>
      <c r="ER2" s="177"/>
      <c r="ES2" s="177"/>
      <c r="ET2" s="177"/>
      <c r="EU2" s="177"/>
      <c r="EV2" s="177"/>
      <c r="EW2" s="177"/>
      <c r="EX2" s="177"/>
      <c r="EY2" s="177"/>
      <c r="EZ2" s="177"/>
      <c r="FA2" s="177"/>
      <c r="FB2" s="177"/>
      <c r="FC2" s="177"/>
      <c r="FD2" s="177"/>
      <c r="FE2" s="177"/>
    </row>
    <row r="3" spans="1:161" ht="12" customHeight="1">
      <c r="A3" s="347" t="s">
        <v>88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7"/>
      <c r="AU3" s="347"/>
      <c r="AV3" s="347"/>
      <c r="AW3" s="347"/>
      <c r="AX3" s="347"/>
      <c r="AY3" s="347"/>
      <c r="AZ3" s="347"/>
      <c r="BA3" s="347"/>
      <c r="BB3" s="347"/>
      <c r="BC3" s="347"/>
      <c r="BD3" s="347"/>
      <c r="BE3" s="347"/>
      <c r="BF3" s="347"/>
      <c r="BG3" s="347"/>
      <c r="BH3" s="347"/>
      <c r="BI3" s="347"/>
      <c r="BJ3" s="347"/>
      <c r="BK3" s="347"/>
      <c r="BL3" s="347"/>
      <c r="BM3" s="347"/>
      <c r="BN3" s="347"/>
      <c r="BO3" s="347"/>
      <c r="BP3" s="347"/>
      <c r="BQ3" s="347"/>
      <c r="BR3" s="347"/>
      <c r="BS3" s="347"/>
      <c r="BT3" s="347"/>
      <c r="BU3" s="347"/>
      <c r="BV3" s="347"/>
      <c r="BW3" s="347"/>
      <c r="BX3" s="347"/>
      <c r="BY3" s="347"/>
      <c r="BZ3" s="347"/>
      <c r="CA3" s="347"/>
      <c r="CB3" s="347"/>
      <c r="CC3" s="347"/>
      <c r="CD3" s="347"/>
      <c r="CE3" s="347"/>
      <c r="CF3" s="347"/>
      <c r="CG3" s="347"/>
      <c r="CH3" s="347"/>
      <c r="CI3" s="347"/>
      <c r="CJ3" s="347"/>
      <c r="CK3" s="347"/>
      <c r="CL3" s="347"/>
      <c r="CM3" s="347"/>
      <c r="CN3" s="347"/>
      <c r="CO3" s="347"/>
      <c r="CP3" s="347"/>
      <c r="CQ3" s="347"/>
      <c r="CR3" s="347"/>
      <c r="CS3" s="347"/>
      <c r="CT3" s="347"/>
      <c r="CU3" s="347"/>
      <c r="CV3" s="347"/>
      <c r="CW3" s="347"/>
      <c r="CX3" s="347"/>
      <c r="CY3" s="347"/>
      <c r="CZ3" s="347"/>
      <c r="DA3" s="347"/>
      <c r="DB3" s="347"/>
      <c r="DC3" s="347"/>
      <c r="DD3" s="347"/>
      <c r="DE3" s="347"/>
      <c r="DF3" s="347"/>
      <c r="DG3" s="347"/>
      <c r="DH3" s="347"/>
      <c r="DI3" s="347"/>
      <c r="DJ3" s="347"/>
      <c r="DK3" s="347"/>
      <c r="DL3" s="347"/>
      <c r="DM3" s="347"/>
      <c r="DN3" s="347"/>
      <c r="DO3" s="347"/>
      <c r="DP3" s="347"/>
      <c r="DQ3" s="347"/>
      <c r="DR3" s="347"/>
      <c r="DS3" s="347"/>
      <c r="DT3" s="347"/>
      <c r="DU3" s="347"/>
      <c r="DV3" s="347"/>
      <c r="DW3" s="347"/>
      <c r="DX3" s="347"/>
      <c r="DY3" s="347"/>
      <c r="DZ3" s="347"/>
      <c r="EA3" s="347"/>
      <c r="EB3" s="347"/>
      <c r="EC3" s="347"/>
      <c r="ED3" s="347"/>
      <c r="EE3" s="347"/>
      <c r="EF3" s="347"/>
      <c r="EG3" s="347"/>
      <c r="EH3" s="347"/>
      <c r="EI3" s="347"/>
      <c r="EJ3" s="347"/>
      <c r="EK3" s="347"/>
      <c r="EL3" s="347"/>
      <c r="EM3" s="347"/>
      <c r="EN3" s="347"/>
      <c r="EO3" s="347"/>
      <c r="EP3" s="347"/>
      <c r="EQ3" s="347"/>
      <c r="ER3" s="347"/>
      <c r="ES3" s="347"/>
      <c r="ET3" s="347"/>
      <c r="EU3" s="347"/>
      <c r="EV3" s="347"/>
      <c r="EW3" s="347"/>
      <c r="EX3" s="347"/>
      <c r="EY3" s="347"/>
      <c r="EZ3" s="347"/>
      <c r="FA3" s="347"/>
      <c r="FB3" s="347"/>
      <c r="FC3" s="347"/>
      <c r="FD3" s="347"/>
      <c r="FE3" s="347"/>
    </row>
    <row r="4" ht="10.5" customHeight="1">
      <c r="FE4" s="35" t="s">
        <v>40</v>
      </c>
    </row>
    <row r="5" spans="1:161" s="37" customFormat="1" ht="10.5" customHeight="1">
      <c r="A5" s="348" t="s">
        <v>225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50"/>
      <c r="AJ5" s="310" t="s">
        <v>13</v>
      </c>
      <c r="AK5" s="311"/>
      <c r="AL5" s="311"/>
      <c r="AM5" s="311"/>
      <c r="AN5" s="311"/>
      <c r="AO5" s="311"/>
      <c r="AP5" s="311"/>
      <c r="AQ5" s="312"/>
      <c r="AR5" s="310" t="s">
        <v>157</v>
      </c>
      <c r="AS5" s="311"/>
      <c r="AT5" s="311"/>
      <c r="AU5" s="311"/>
      <c r="AV5" s="311"/>
      <c r="AW5" s="311"/>
      <c r="AX5" s="311"/>
      <c r="AY5" s="311"/>
      <c r="AZ5" s="311"/>
      <c r="BA5" s="311"/>
      <c r="BB5" s="311"/>
      <c r="BC5" s="311"/>
      <c r="BD5" s="311"/>
      <c r="BE5" s="311"/>
      <c r="BF5" s="311"/>
      <c r="BG5" s="311"/>
      <c r="BH5" s="311"/>
      <c r="BI5" s="312"/>
      <c r="BJ5" s="183" t="s">
        <v>341</v>
      </c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4"/>
      <c r="DF5" s="184"/>
      <c r="DG5" s="184"/>
      <c r="DH5" s="184"/>
      <c r="DI5" s="184"/>
      <c r="DJ5" s="184"/>
      <c r="DK5" s="184"/>
      <c r="DL5" s="184"/>
      <c r="DM5" s="184"/>
      <c r="DN5" s="184"/>
      <c r="DO5" s="184"/>
      <c r="DP5" s="184"/>
      <c r="DQ5" s="184"/>
      <c r="DR5" s="184"/>
      <c r="DS5" s="184"/>
      <c r="DT5" s="184"/>
      <c r="DU5" s="184"/>
      <c r="DV5" s="184"/>
      <c r="DW5" s="184"/>
      <c r="DX5" s="184"/>
      <c r="DY5" s="185"/>
      <c r="DZ5" s="310" t="s">
        <v>319</v>
      </c>
      <c r="EA5" s="311"/>
      <c r="EB5" s="311"/>
      <c r="EC5" s="311"/>
      <c r="ED5" s="311"/>
      <c r="EE5" s="311"/>
      <c r="EF5" s="311"/>
      <c r="EG5" s="311"/>
      <c r="EH5" s="311"/>
      <c r="EI5" s="311"/>
      <c r="EJ5" s="311"/>
      <c r="EK5" s="311"/>
      <c r="EL5" s="311"/>
      <c r="EM5" s="311"/>
      <c r="EN5" s="311"/>
      <c r="EO5" s="312"/>
      <c r="EP5" s="310" t="s">
        <v>275</v>
      </c>
      <c r="EQ5" s="311"/>
      <c r="ER5" s="311"/>
      <c r="ES5" s="311"/>
      <c r="ET5" s="311"/>
      <c r="EU5" s="311"/>
      <c r="EV5" s="311"/>
      <c r="EW5" s="311"/>
      <c r="EX5" s="311"/>
      <c r="EY5" s="311"/>
      <c r="EZ5" s="311"/>
      <c r="FA5" s="311"/>
      <c r="FB5" s="311"/>
      <c r="FC5" s="311"/>
      <c r="FD5" s="311"/>
      <c r="FE5" s="312"/>
    </row>
    <row r="6" spans="1:161" s="37" customFormat="1" ht="10.5" customHeight="1">
      <c r="A6" s="351"/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352"/>
      <c r="AI6" s="353"/>
      <c r="AJ6" s="313"/>
      <c r="AK6" s="314"/>
      <c r="AL6" s="314"/>
      <c r="AM6" s="314"/>
      <c r="AN6" s="314"/>
      <c r="AO6" s="314"/>
      <c r="AP6" s="314"/>
      <c r="AQ6" s="315"/>
      <c r="AR6" s="313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5"/>
      <c r="BJ6" s="186" t="s">
        <v>342</v>
      </c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  <c r="BY6" s="187"/>
      <c r="BZ6" s="187"/>
      <c r="CA6" s="187"/>
      <c r="CB6" s="187"/>
      <c r="CC6" s="187"/>
      <c r="CD6" s="187"/>
      <c r="CE6" s="187"/>
      <c r="CF6" s="187"/>
      <c r="CG6" s="187"/>
      <c r="CH6" s="187"/>
      <c r="CI6" s="187"/>
      <c r="CJ6" s="187"/>
      <c r="CK6" s="187"/>
      <c r="CL6" s="187"/>
      <c r="CM6" s="187"/>
      <c r="CN6" s="187"/>
      <c r="CO6" s="187"/>
      <c r="CP6" s="187"/>
      <c r="CQ6" s="187"/>
      <c r="CR6" s="187"/>
      <c r="CS6" s="187"/>
      <c r="CT6" s="187"/>
      <c r="CU6" s="187"/>
      <c r="CV6" s="187"/>
      <c r="CW6" s="187"/>
      <c r="CX6" s="187"/>
      <c r="CY6" s="187"/>
      <c r="CZ6" s="187"/>
      <c r="DA6" s="187"/>
      <c r="DB6" s="187"/>
      <c r="DC6" s="187"/>
      <c r="DD6" s="187"/>
      <c r="DE6" s="187"/>
      <c r="DF6" s="187"/>
      <c r="DG6" s="187"/>
      <c r="DH6" s="187"/>
      <c r="DI6" s="187"/>
      <c r="DJ6" s="187"/>
      <c r="DK6" s="187"/>
      <c r="DL6" s="187"/>
      <c r="DM6" s="187"/>
      <c r="DN6" s="187"/>
      <c r="DO6" s="187"/>
      <c r="DP6" s="187"/>
      <c r="DQ6" s="187"/>
      <c r="DR6" s="187"/>
      <c r="DS6" s="187"/>
      <c r="DT6" s="187"/>
      <c r="DU6" s="187"/>
      <c r="DV6" s="187"/>
      <c r="DW6" s="187"/>
      <c r="DX6" s="187"/>
      <c r="DY6" s="188"/>
      <c r="DZ6" s="313"/>
      <c r="EA6" s="314"/>
      <c r="EB6" s="314"/>
      <c r="EC6" s="314"/>
      <c r="ED6" s="314"/>
      <c r="EE6" s="314"/>
      <c r="EF6" s="314"/>
      <c r="EG6" s="314"/>
      <c r="EH6" s="314"/>
      <c r="EI6" s="314"/>
      <c r="EJ6" s="314"/>
      <c r="EK6" s="314"/>
      <c r="EL6" s="314"/>
      <c r="EM6" s="314"/>
      <c r="EN6" s="314"/>
      <c r="EO6" s="315"/>
      <c r="EP6" s="313"/>
      <c r="EQ6" s="314"/>
      <c r="ER6" s="314"/>
      <c r="ES6" s="314"/>
      <c r="ET6" s="314"/>
      <c r="EU6" s="314"/>
      <c r="EV6" s="314"/>
      <c r="EW6" s="314"/>
      <c r="EX6" s="314"/>
      <c r="EY6" s="314"/>
      <c r="EZ6" s="314"/>
      <c r="FA6" s="314"/>
      <c r="FB6" s="314"/>
      <c r="FC6" s="314"/>
      <c r="FD6" s="314"/>
      <c r="FE6" s="315"/>
    </row>
    <row r="7" spans="1:161" s="37" customFormat="1" ht="10.5" customHeight="1">
      <c r="A7" s="351"/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352"/>
      <c r="S7" s="352"/>
      <c r="T7" s="352"/>
      <c r="U7" s="352"/>
      <c r="V7" s="352"/>
      <c r="W7" s="352"/>
      <c r="X7" s="352"/>
      <c r="Y7" s="352"/>
      <c r="Z7" s="352"/>
      <c r="AA7" s="352"/>
      <c r="AB7" s="352"/>
      <c r="AC7" s="352"/>
      <c r="AD7" s="352"/>
      <c r="AE7" s="352"/>
      <c r="AF7" s="352"/>
      <c r="AG7" s="352"/>
      <c r="AH7" s="352"/>
      <c r="AI7" s="353"/>
      <c r="AJ7" s="313"/>
      <c r="AK7" s="314"/>
      <c r="AL7" s="314"/>
      <c r="AM7" s="314"/>
      <c r="AN7" s="314"/>
      <c r="AO7" s="314"/>
      <c r="AP7" s="314"/>
      <c r="AQ7" s="315"/>
      <c r="AR7" s="313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14"/>
      <c r="BI7" s="315"/>
      <c r="BJ7" s="183" t="s">
        <v>197</v>
      </c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5"/>
      <c r="CA7" s="310" t="s">
        <v>394</v>
      </c>
      <c r="CB7" s="311"/>
      <c r="CC7" s="311"/>
      <c r="CD7" s="311"/>
      <c r="CE7" s="311"/>
      <c r="CF7" s="311"/>
      <c r="CG7" s="311"/>
      <c r="CH7" s="311"/>
      <c r="CI7" s="311"/>
      <c r="CJ7" s="311"/>
      <c r="CK7" s="311"/>
      <c r="CL7" s="311"/>
      <c r="CM7" s="311"/>
      <c r="CN7" s="311"/>
      <c r="CO7" s="311"/>
      <c r="CP7" s="311"/>
      <c r="CQ7" s="312"/>
      <c r="CR7" s="183" t="s">
        <v>200</v>
      </c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  <c r="DG7" s="184"/>
      <c r="DH7" s="185"/>
      <c r="DI7" s="310" t="s">
        <v>394</v>
      </c>
      <c r="DJ7" s="311"/>
      <c r="DK7" s="311"/>
      <c r="DL7" s="311"/>
      <c r="DM7" s="311"/>
      <c r="DN7" s="311"/>
      <c r="DO7" s="311"/>
      <c r="DP7" s="311"/>
      <c r="DQ7" s="311"/>
      <c r="DR7" s="311"/>
      <c r="DS7" s="311"/>
      <c r="DT7" s="311"/>
      <c r="DU7" s="311"/>
      <c r="DV7" s="311"/>
      <c r="DW7" s="311"/>
      <c r="DX7" s="311"/>
      <c r="DY7" s="312"/>
      <c r="DZ7" s="313"/>
      <c r="EA7" s="314"/>
      <c r="EB7" s="314"/>
      <c r="EC7" s="314"/>
      <c r="ED7" s="314"/>
      <c r="EE7" s="314"/>
      <c r="EF7" s="314"/>
      <c r="EG7" s="314"/>
      <c r="EH7" s="314"/>
      <c r="EI7" s="314"/>
      <c r="EJ7" s="314"/>
      <c r="EK7" s="314"/>
      <c r="EL7" s="314"/>
      <c r="EM7" s="314"/>
      <c r="EN7" s="314"/>
      <c r="EO7" s="315"/>
      <c r="EP7" s="313"/>
      <c r="EQ7" s="314"/>
      <c r="ER7" s="314"/>
      <c r="ES7" s="314"/>
      <c r="ET7" s="314"/>
      <c r="EU7" s="314"/>
      <c r="EV7" s="314"/>
      <c r="EW7" s="314"/>
      <c r="EX7" s="314"/>
      <c r="EY7" s="314"/>
      <c r="EZ7" s="314"/>
      <c r="FA7" s="314"/>
      <c r="FB7" s="314"/>
      <c r="FC7" s="314"/>
      <c r="FD7" s="314"/>
      <c r="FE7" s="315"/>
    </row>
    <row r="8" spans="1:161" s="37" customFormat="1" ht="10.5" customHeight="1">
      <c r="A8" s="351"/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52"/>
      <c r="V8" s="352"/>
      <c r="W8" s="352"/>
      <c r="X8" s="352"/>
      <c r="Y8" s="352"/>
      <c r="Z8" s="352"/>
      <c r="AA8" s="352"/>
      <c r="AB8" s="352"/>
      <c r="AC8" s="352"/>
      <c r="AD8" s="352"/>
      <c r="AE8" s="352"/>
      <c r="AF8" s="352"/>
      <c r="AG8" s="352"/>
      <c r="AH8" s="352"/>
      <c r="AI8" s="353"/>
      <c r="AJ8" s="313"/>
      <c r="AK8" s="314"/>
      <c r="AL8" s="314"/>
      <c r="AM8" s="314"/>
      <c r="AN8" s="314"/>
      <c r="AO8" s="314"/>
      <c r="AP8" s="314"/>
      <c r="AQ8" s="315"/>
      <c r="AR8" s="313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5"/>
      <c r="BJ8" s="319" t="s">
        <v>199</v>
      </c>
      <c r="BK8" s="320"/>
      <c r="BL8" s="320"/>
      <c r="BM8" s="320"/>
      <c r="BN8" s="320"/>
      <c r="BO8" s="320"/>
      <c r="BP8" s="320"/>
      <c r="BQ8" s="320"/>
      <c r="BR8" s="320"/>
      <c r="BS8" s="320"/>
      <c r="BT8" s="320"/>
      <c r="BU8" s="320"/>
      <c r="BV8" s="320"/>
      <c r="BW8" s="320"/>
      <c r="BX8" s="320"/>
      <c r="BY8" s="320"/>
      <c r="BZ8" s="321"/>
      <c r="CA8" s="313"/>
      <c r="CB8" s="314"/>
      <c r="CC8" s="314"/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5"/>
      <c r="CR8" s="319" t="s">
        <v>199</v>
      </c>
      <c r="CS8" s="320"/>
      <c r="CT8" s="320"/>
      <c r="CU8" s="320"/>
      <c r="CV8" s="320"/>
      <c r="CW8" s="320"/>
      <c r="CX8" s="320"/>
      <c r="CY8" s="320"/>
      <c r="CZ8" s="320"/>
      <c r="DA8" s="320"/>
      <c r="DB8" s="320"/>
      <c r="DC8" s="320"/>
      <c r="DD8" s="320"/>
      <c r="DE8" s="320"/>
      <c r="DF8" s="320"/>
      <c r="DG8" s="320"/>
      <c r="DH8" s="321"/>
      <c r="DI8" s="313"/>
      <c r="DJ8" s="314"/>
      <c r="DK8" s="314"/>
      <c r="DL8" s="314"/>
      <c r="DM8" s="314"/>
      <c r="DN8" s="314"/>
      <c r="DO8" s="314"/>
      <c r="DP8" s="314"/>
      <c r="DQ8" s="314"/>
      <c r="DR8" s="314"/>
      <c r="DS8" s="314"/>
      <c r="DT8" s="314"/>
      <c r="DU8" s="314"/>
      <c r="DV8" s="314"/>
      <c r="DW8" s="314"/>
      <c r="DX8" s="314"/>
      <c r="DY8" s="315"/>
      <c r="DZ8" s="313"/>
      <c r="EA8" s="314"/>
      <c r="EB8" s="314"/>
      <c r="EC8" s="314"/>
      <c r="ED8" s="314"/>
      <c r="EE8" s="314"/>
      <c r="EF8" s="314"/>
      <c r="EG8" s="314"/>
      <c r="EH8" s="314"/>
      <c r="EI8" s="314"/>
      <c r="EJ8" s="314"/>
      <c r="EK8" s="314"/>
      <c r="EL8" s="314"/>
      <c r="EM8" s="314"/>
      <c r="EN8" s="314"/>
      <c r="EO8" s="315"/>
      <c r="EP8" s="313"/>
      <c r="EQ8" s="314"/>
      <c r="ER8" s="314"/>
      <c r="ES8" s="314"/>
      <c r="ET8" s="314"/>
      <c r="EU8" s="314"/>
      <c r="EV8" s="314"/>
      <c r="EW8" s="314"/>
      <c r="EX8" s="314"/>
      <c r="EY8" s="314"/>
      <c r="EZ8" s="314"/>
      <c r="FA8" s="314"/>
      <c r="FB8" s="314"/>
      <c r="FC8" s="314"/>
      <c r="FD8" s="314"/>
      <c r="FE8" s="315"/>
    </row>
    <row r="9" spans="1:161" s="37" customFormat="1" ht="10.5" customHeight="1">
      <c r="A9" s="354"/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55"/>
      <c r="AC9" s="355"/>
      <c r="AD9" s="355"/>
      <c r="AE9" s="355"/>
      <c r="AF9" s="355"/>
      <c r="AG9" s="355"/>
      <c r="AH9" s="355"/>
      <c r="AI9" s="356"/>
      <c r="AJ9" s="316"/>
      <c r="AK9" s="317"/>
      <c r="AL9" s="317"/>
      <c r="AM9" s="317"/>
      <c r="AN9" s="317"/>
      <c r="AO9" s="317"/>
      <c r="AP9" s="317"/>
      <c r="AQ9" s="318"/>
      <c r="AR9" s="316"/>
      <c r="AS9" s="317"/>
      <c r="AT9" s="317"/>
      <c r="AU9" s="317"/>
      <c r="AV9" s="317"/>
      <c r="AW9" s="317"/>
      <c r="AX9" s="317"/>
      <c r="AY9" s="317"/>
      <c r="AZ9" s="317"/>
      <c r="BA9" s="317"/>
      <c r="BB9" s="317"/>
      <c r="BC9" s="317"/>
      <c r="BD9" s="317"/>
      <c r="BE9" s="317"/>
      <c r="BF9" s="317"/>
      <c r="BG9" s="317"/>
      <c r="BH9" s="317"/>
      <c r="BI9" s="318"/>
      <c r="BJ9" s="186" t="s">
        <v>198</v>
      </c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8"/>
      <c r="CA9" s="316"/>
      <c r="CB9" s="317"/>
      <c r="CC9" s="317"/>
      <c r="CD9" s="317"/>
      <c r="CE9" s="317"/>
      <c r="CF9" s="317"/>
      <c r="CG9" s="317"/>
      <c r="CH9" s="317"/>
      <c r="CI9" s="317"/>
      <c r="CJ9" s="317"/>
      <c r="CK9" s="317"/>
      <c r="CL9" s="317"/>
      <c r="CM9" s="317"/>
      <c r="CN9" s="317"/>
      <c r="CO9" s="317"/>
      <c r="CP9" s="317"/>
      <c r="CQ9" s="318"/>
      <c r="CR9" s="186" t="s">
        <v>198</v>
      </c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8"/>
      <c r="DI9" s="316"/>
      <c r="DJ9" s="317"/>
      <c r="DK9" s="317"/>
      <c r="DL9" s="317"/>
      <c r="DM9" s="317"/>
      <c r="DN9" s="317"/>
      <c r="DO9" s="317"/>
      <c r="DP9" s="317"/>
      <c r="DQ9" s="317"/>
      <c r="DR9" s="317"/>
      <c r="DS9" s="317"/>
      <c r="DT9" s="317"/>
      <c r="DU9" s="317"/>
      <c r="DV9" s="317"/>
      <c r="DW9" s="317"/>
      <c r="DX9" s="317"/>
      <c r="DY9" s="318"/>
      <c r="DZ9" s="316"/>
      <c r="EA9" s="317"/>
      <c r="EB9" s="317"/>
      <c r="EC9" s="317"/>
      <c r="ED9" s="317"/>
      <c r="EE9" s="317"/>
      <c r="EF9" s="317"/>
      <c r="EG9" s="317"/>
      <c r="EH9" s="317"/>
      <c r="EI9" s="317"/>
      <c r="EJ9" s="317"/>
      <c r="EK9" s="317"/>
      <c r="EL9" s="317"/>
      <c r="EM9" s="317"/>
      <c r="EN9" s="317"/>
      <c r="EO9" s="318"/>
      <c r="EP9" s="316"/>
      <c r="EQ9" s="317"/>
      <c r="ER9" s="317"/>
      <c r="ES9" s="317"/>
      <c r="ET9" s="317"/>
      <c r="EU9" s="317"/>
      <c r="EV9" s="317"/>
      <c r="EW9" s="317"/>
      <c r="EX9" s="317"/>
      <c r="EY9" s="317"/>
      <c r="EZ9" s="317"/>
      <c r="FA9" s="317"/>
      <c r="FB9" s="317"/>
      <c r="FC9" s="317"/>
      <c r="FD9" s="317"/>
      <c r="FE9" s="318"/>
    </row>
    <row r="10" spans="1:161" s="45" customFormat="1" ht="12" customHeight="1">
      <c r="A10" s="294" t="s">
        <v>54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 t="s">
        <v>53</v>
      </c>
      <c r="AK10" s="294"/>
      <c r="AL10" s="294"/>
      <c r="AM10" s="294"/>
      <c r="AN10" s="294"/>
      <c r="AO10" s="294"/>
      <c r="AP10" s="294"/>
      <c r="AQ10" s="294"/>
      <c r="AR10" s="294" t="s">
        <v>55</v>
      </c>
      <c r="AS10" s="294"/>
      <c r="AT10" s="294"/>
      <c r="AU10" s="294"/>
      <c r="AV10" s="294"/>
      <c r="AW10" s="294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294"/>
      <c r="BI10" s="294"/>
      <c r="BJ10" s="294" t="s">
        <v>56</v>
      </c>
      <c r="BK10" s="294"/>
      <c r="BL10" s="294"/>
      <c r="BM10" s="294"/>
      <c r="BN10" s="294"/>
      <c r="BO10" s="294"/>
      <c r="BP10" s="294"/>
      <c r="BQ10" s="294"/>
      <c r="BR10" s="294"/>
      <c r="BS10" s="294"/>
      <c r="BT10" s="294"/>
      <c r="BU10" s="294"/>
      <c r="BV10" s="294"/>
      <c r="BW10" s="294"/>
      <c r="BX10" s="294"/>
      <c r="BY10" s="294"/>
      <c r="BZ10" s="294"/>
      <c r="CA10" s="294" t="s">
        <v>57</v>
      </c>
      <c r="CB10" s="294"/>
      <c r="CC10" s="294"/>
      <c r="CD10" s="294"/>
      <c r="CE10" s="294"/>
      <c r="CF10" s="294"/>
      <c r="CG10" s="294"/>
      <c r="CH10" s="294"/>
      <c r="CI10" s="294"/>
      <c r="CJ10" s="294"/>
      <c r="CK10" s="294"/>
      <c r="CL10" s="294"/>
      <c r="CM10" s="294"/>
      <c r="CN10" s="294"/>
      <c r="CO10" s="294"/>
      <c r="CP10" s="294"/>
      <c r="CQ10" s="294"/>
      <c r="CR10" s="294" t="s">
        <v>58</v>
      </c>
      <c r="CS10" s="294"/>
      <c r="CT10" s="294"/>
      <c r="CU10" s="294"/>
      <c r="CV10" s="294"/>
      <c r="CW10" s="294"/>
      <c r="CX10" s="294"/>
      <c r="CY10" s="294"/>
      <c r="CZ10" s="294"/>
      <c r="DA10" s="294"/>
      <c r="DB10" s="294"/>
      <c r="DC10" s="294"/>
      <c r="DD10" s="294"/>
      <c r="DE10" s="294"/>
      <c r="DF10" s="294"/>
      <c r="DG10" s="294"/>
      <c r="DH10" s="294"/>
      <c r="DI10" s="294" t="s">
        <v>59</v>
      </c>
      <c r="DJ10" s="294"/>
      <c r="DK10" s="294"/>
      <c r="DL10" s="294"/>
      <c r="DM10" s="294"/>
      <c r="DN10" s="294"/>
      <c r="DO10" s="294"/>
      <c r="DP10" s="294"/>
      <c r="DQ10" s="294"/>
      <c r="DR10" s="294"/>
      <c r="DS10" s="294"/>
      <c r="DT10" s="294"/>
      <c r="DU10" s="294"/>
      <c r="DV10" s="294"/>
      <c r="DW10" s="294"/>
      <c r="DX10" s="294"/>
      <c r="DY10" s="294"/>
      <c r="DZ10" s="294" t="s">
        <v>286</v>
      </c>
      <c r="EA10" s="294"/>
      <c r="EB10" s="294"/>
      <c r="EC10" s="294"/>
      <c r="ED10" s="294"/>
      <c r="EE10" s="294"/>
      <c r="EF10" s="294"/>
      <c r="EG10" s="294"/>
      <c r="EH10" s="294"/>
      <c r="EI10" s="294"/>
      <c r="EJ10" s="294"/>
      <c r="EK10" s="294"/>
      <c r="EL10" s="294"/>
      <c r="EM10" s="294"/>
      <c r="EN10" s="294"/>
      <c r="EO10" s="294"/>
      <c r="EP10" s="294" t="s">
        <v>60</v>
      </c>
      <c r="EQ10" s="294"/>
      <c r="ER10" s="294"/>
      <c r="ES10" s="294"/>
      <c r="ET10" s="294"/>
      <c r="EU10" s="294"/>
      <c r="EV10" s="294"/>
      <c r="EW10" s="294"/>
      <c r="EX10" s="294"/>
      <c r="EY10" s="294"/>
      <c r="EZ10" s="294"/>
      <c r="FA10" s="294"/>
      <c r="FB10" s="294"/>
      <c r="FC10" s="294"/>
      <c r="FD10" s="294"/>
      <c r="FE10" s="294"/>
    </row>
    <row r="11" spans="1:161" s="46" customFormat="1" ht="10.5" customHeight="1">
      <c r="A11" s="39"/>
      <c r="B11" s="334" t="s">
        <v>89</v>
      </c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4"/>
      <c r="W11" s="334"/>
      <c r="X11" s="334"/>
      <c r="Y11" s="334"/>
      <c r="Z11" s="334"/>
      <c r="AA11" s="334"/>
      <c r="AB11" s="334"/>
      <c r="AC11" s="334"/>
      <c r="AD11" s="334"/>
      <c r="AE11" s="334"/>
      <c r="AF11" s="334"/>
      <c r="AG11" s="334"/>
      <c r="AH11" s="334"/>
      <c r="AI11" s="335"/>
      <c r="AJ11" s="285" t="s">
        <v>15</v>
      </c>
      <c r="AK11" s="286"/>
      <c r="AL11" s="286"/>
      <c r="AM11" s="286"/>
      <c r="AN11" s="286"/>
      <c r="AO11" s="286"/>
      <c r="AP11" s="286"/>
      <c r="AQ11" s="287"/>
      <c r="AR11" s="322">
        <f>18+71+14+11+19+25</f>
        <v>158</v>
      </c>
      <c r="AS11" s="323"/>
      <c r="AT11" s="323"/>
      <c r="AU11" s="323"/>
      <c r="AV11" s="323"/>
      <c r="AW11" s="323"/>
      <c r="AX11" s="323"/>
      <c r="AY11" s="323"/>
      <c r="AZ11" s="323"/>
      <c r="BA11" s="323"/>
      <c r="BB11" s="323"/>
      <c r="BC11" s="323"/>
      <c r="BD11" s="323"/>
      <c r="BE11" s="323"/>
      <c r="BF11" s="323"/>
      <c r="BG11" s="323"/>
      <c r="BH11" s="323"/>
      <c r="BI11" s="324"/>
      <c r="BJ11" s="304" t="s">
        <v>51</v>
      </c>
      <c r="BK11" s="305"/>
      <c r="BL11" s="305"/>
      <c r="BM11" s="305"/>
      <c r="BN11" s="305"/>
      <c r="BO11" s="305"/>
      <c r="BP11" s="305"/>
      <c r="BQ11" s="305"/>
      <c r="BR11" s="305"/>
      <c r="BS11" s="305"/>
      <c r="BT11" s="305"/>
      <c r="BU11" s="305"/>
      <c r="BV11" s="305"/>
      <c r="BW11" s="305"/>
      <c r="BX11" s="305"/>
      <c r="BY11" s="305"/>
      <c r="BZ11" s="306"/>
      <c r="CA11" s="304" t="s">
        <v>51</v>
      </c>
      <c r="CB11" s="305"/>
      <c r="CC11" s="305"/>
      <c r="CD11" s="305"/>
      <c r="CE11" s="305"/>
      <c r="CF11" s="305"/>
      <c r="CG11" s="305"/>
      <c r="CH11" s="305"/>
      <c r="CI11" s="305"/>
      <c r="CJ11" s="305"/>
      <c r="CK11" s="305"/>
      <c r="CL11" s="305"/>
      <c r="CM11" s="305"/>
      <c r="CN11" s="305"/>
      <c r="CO11" s="305"/>
      <c r="CP11" s="305"/>
      <c r="CQ11" s="306"/>
      <c r="CR11" s="304" t="s">
        <v>51</v>
      </c>
      <c r="CS11" s="305"/>
      <c r="CT11" s="305"/>
      <c r="CU11" s="305"/>
      <c r="CV11" s="305"/>
      <c r="CW11" s="305"/>
      <c r="CX11" s="305"/>
      <c r="CY11" s="305"/>
      <c r="CZ11" s="305"/>
      <c r="DA11" s="305"/>
      <c r="DB11" s="305"/>
      <c r="DC11" s="305"/>
      <c r="DD11" s="305"/>
      <c r="DE11" s="305"/>
      <c r="DF11" s="305"/>
      <c r="DG11" s="305"/>
      <c r="DH11" s="306"/>
      <c r="DI11" s="304" t="s">
        <v>51</v>
      </c>
      <c r="DJ11" s="305"/>
      <c r="DK11" s="305"/>
      <c r="DL11" s="305"/>
      <c r="DM11" s="305"/>
      <c r="DN11" s="305"/>
      <c r="DO11" s="305"/>
      <c r="DP11" s="305"/>
      <c r="DQ11" s="305"/>
      <c r="DR11" s="305"/>
      <c r="DS11" s="305"/>
      <c r="DT11" s="305"/>
      <c r="DU11" s="305"/>
      <c r="DV11" s="305"/>
      <c r="DW11" s="305"/>
      <c r="DX11" s="305"/>
      <c r="DY11" s="306"/>
      <c r="DZ11" s="322">
        <f>17+66+13+9+16+23</f>
        <v>144</v>
      </c>
      <c r="EA11" s="323"/>
      <c r="EB11" s="323"/>
      <c r="EC11" s="323"/>
      <c r="ED11" s="323"/>
      <c r="EE11" s="323"/>
      <c r="EF11" s="323"/>
      <c r="EG11" s="323"/>
      <c r="EH11" s="323"/>
      <c r="EI11" s="323"/>
      <c r="EJ11" s="323"/>
      <c r="EK11" s="323"/>
      <c r="EL11" s="323"/>
      <c r="EM11" s="323"/>
      <c r="EN11" s="323"/>
      <c r="EO11" s="324"/>
      <c r="EP11" s="322">
        <v>6</v>
      </c>
      <c r="EQ11" s="323"/>
      <c r="ER11" s="323"/>
      <c r="ES11" s="323"/>
      <c r="ET11" s="323"/>
      <c r="EU11" s="323"/>
      <c r="EV11" s="323"/>
      <c r="EW11" s="323"/>
      <c r="EX11" s="323"/>
      <c r="EY11" s="323"/>
      <c r="EZ11" s="323"/>
      <c r="FA11" s="323"/>
      <c r="FB11" s="323"/>
      <c r="FC11" s="323"/>
      <c r="FD11" s="323"/>
      <c r="FE11" s="324"/>
    </row>
    <row r="12" spans="1:161" s="37" customFormat="1" ht="10.5" customHeight="1">
      <c r="A12" s="40"/>
      <c r="B12" s="302" t="s">
        <v>299</v>
      </c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303"/>
      <c r="AJ12" s="288"/>
      <c r="AK12" s="289"/>
      <c r="AL12" s="289"/>
      <c r="AM12" s="289"/>
      <c r="AN12" s="289"/>
      <c r="AO12" s="289"/>
      <c r="AP12" s="289"/>
      <c r="AQ12" s="290"/>
      <c r="AR12" s="325"/>
      <c r="AS12" s="326"/>
      <c r="AT12" s="326"/>
      <c r="AU12" s="326"/>
      <c r="AV12" s="326"/>
      <c r="AW12" s="326"/>
      <c r="AX12" s="326"/>
      <c r="AY12" s="326"/>
      <c r="AZ12" s="326"/>
      <c r="BA12" s="326"/>
      <c r="BB12" s="326"/>
      <c r="BC12" s="326"/>
      <c r="BD12" s="326"/>
      <c r="BE12" s="326"/>
      <c r="BF12" s="326"/>
      <c r="BG12" s="326"/>
      <c r="BH12" s="326"/>
      <c r="BI12" s="327"/>
      <c r="BJ12" s="307"/>
      <c r="BK12" s="308"/>
      <c r="BL12" s="308"/>
      <c r="BM12" s="308"/>
      <c r="BN12" s="308"/>
      <c r="BO12" s="308"/>
      <c r="BP12" s="308"/>
      <c r="BQ12" s="308"/>
      <c r="BR12" s="308"/>
      <c r="BS12" s="308"/>
      <c r="BT12" s="308"/>
      <c r="BU12" s="308"/>
      <c r="BV12" s="308"/>
      <c r="BW12" s="308"/>
      <c r="BX12" s="308"/>
      <c r="BY12" s="308"/>
      <c r="BZ12" s="309"/>
      <c r="CA12" s="307"/>
      <c r="CB12" s="308"/>
      <c r="CC12" s="308"/>
      <c r="CD12" s="308"/>
      <c r="CE12" s="308"/>
      <c r="CF12" s="308"/>
      <c r="CG12" s="308"/>
      <c r="CH12" s="308"/>
      <c r="CI12" s="308"/>
      <c r="CJ12" s="308"/>
      <c r="CK12" s="308"/>
      <c r="CL12" s="308"/>
      <c r="CM12" s="308"/>
      <c r="CN12" s="308"/>
      <c r="CO12" s="308"/>
      <c r="CP12" s="308"/>
      <c r="CQ12" s="309"/>
      <c r="CR12" s="307"/>
      <c r="CS12" s="308"/>
      <c r="CT12" s="308"/>
      <c r="CU12" s="308"/>
      <c r="CV12" s="308"/>
      <c r="CW12" s="308"/>
      <c r="CX12" s="308"/>
      <c r="CY12" s="308"/>
      <c r="CZ12" s="308"/>
      <c r="DA12" s="308"/>
      <c r="DB12" s="308"/>
      <c r="DC12" s="308"/>
      <c r="DD12" s="308"/>
      <c r="DE12" s="308"/>
      <c r="DF12" s="308"/>
      <c r="DG12" s="308"/>
      <c r="DH12" s="309"/>
      <c r="DI12" s="307"/>
      <c r="DJ12" s="308"/>
      <c r="DK12" s="308"/>
      <c r="DL12" s="308"/>
      <c r="DM12" s="308"/>
      <c r="DN12" s="308"/>
      <c r="DO12" s="308"/>
      <c r="DP12" s="308"/>
      <c r="DQ12" s="308"/>
      <c r="DR12" s="308"/>
      <c r="DS12" s="308"/>
      <c r="DT12" s="308"/>
      <c r="DU12" s="308"/>
      <c r="DV12" s="308"/>
      <c r="DW12" s="308"/>
      <c r="DX12" s="308"/>
      <c r="DY12" s="309"/>
      <c r="DZ12" s="325"/>
      <c r="EA12" s="326"/>
      <c r="EB12" s="326"/>
      <c r="EC12" s="326"/>
      <c r="ED12" s="326"/>
      <c r="EE12" s="326"/>
      <c r="EF12" s="326"/>
      <c r="EG12" s="326"/>
      <c r="EH12" s="326"/>
      <c r="EI12" s="326"/>
      <c r="EJ12" s="326"/>
      <c r="EK12" s="326"/>
      <c r="EL12" s="326"/>
      <c r="EM12" s="326"/>
      <c r="EN12" s="326"/>
      <c r="EO12" s="327"/>
      <c r="EP12" s="325"/>
      <c r="EQ12" s="326"/>
      <c r="ER12" s="326"/>
      <c r="ES12" s="326"/>
      <c r="ET12" s="326"/>
      <c r="EU12" s="326"/>
      <c r="EV12" s="326"/>
      <c r="EW12" s="326"/>
      <c r="EX12" s="326"/>
      <c r="EY12" s="326"/>
      <c r="EZ12" s="326"/>
      <c r="FA12" s="326"/>
      <c r="FB12" s="326"/>
      <c r="FC12" s="326"/>
      <c r="FD12" s="326"/>
      <c r="FE12" s="327"/>
    </row>
    <row r="13" spans="1:161" s="13" customFormat="1" ht="10.5" customHeight="1">
      <c r="A13" s="39"/>
      <c r="B13" s="336" t="s">
        <v>74</v>
      </c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7"/>
      <c r="AJ13" s="285" t="s">
        <v>16</v>
      </c>
      <c r="AK13" s="286"/>
      <c r="AL13" s="286"/>
      <c r="AM13" s="286"/>
      <c r="AN13" s="286"/>
      <c r="AO13" s="286"/>
      <c r="AP13" s="286"/>
      <c r="AQ13" s="287"/>
      <c r="AR13" s="322">
        <v>6</v>
      </c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4"/>
      <c r="BJ13" s="322">
        <v>4</v>
      </c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4"/>
      <c r="CA13" s="322">
        <v>4</v>
      </c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4"/>
      <c r="CR13" s="322">
        <v>2</v>
      </c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4"/>
      <c r="DI13" s="322">
        <v>2</v>
      </c>
      <c r="DJ13" s="323"/>
      <c r="DK13" s="323"/>
      <c r="DL13" s="323"/>
      <c r="DM13" s="323"/>
      <c r="DN13" s="323"/>
      <c r="DO13" s="323"/>
      <c r="DP13" s="323"/>
      <c r="DQ13" s="323"/>
      <c r="DR13" s="323"/>
      <c r="DS13" s="323"/>
      <c r="DT13" s="323"/>
      <c r="DU13" s="323"/>
      <c r="DV13" s="323"/>
      <c r="DW13" s="323"/>
      <c r="DX13" s="323"/>
      <c r="DY13" s="324"/>
      <c r="DZ13" s="322">
        <v>6</v>
      </c>
      <c r="EA13" s="323"/>
      <c r="EB13" s="323"/>
      <c r="EC13" s="323"/>
      <c r="ED13" s="323"/>
      <c r="EE13" s="323"/>
      <c r="EF13" s="323"/>
      <c r="EG13" s="323"/>
      <c r="EH13" s="323"/>
      <c r="EI13" s="323"/>
      <c r="EJ13" s="323"/>
      <c r="EK13" s="323"/>
      <c r="EL13" s="323"/>
      <c r="EM13" s="323"/>
      <c r="EN13" s="323"/>
      <c r="EO13" s="324"/>
      <c r="EP13" s="304" t="s">
        <v>51</v>
      </c>
      <c r="EQ13" s="305"/>
      <c r="ER13" s="305"/>
      <c r="ES13" s="305"/>
      <c r="ET13" s="305"/>
      <c r="EU13" s="305"/>
      <c r="EV13" s="305"/>
      <c r="EW13" s="305"/>
      <c r="EX13" s="305"/>
      <c r="EY13" s="305"/>
      <c r="EZ13" s="305"/>
      <c r="FA13" s="305"/>
      <c r="FB13" s="305"/>
      <c r="FC13" s="305"/>
      <c r="FD13" s="305"/>
      <c r="FE13" s="306"/>
    </row>
    <row r="14" spans="1:161" ht="10.5" customHeight="1">
      <c r="A14" s="40"/>
      <c r="B14" s="359" t="s">
        <v>303</v>
      </c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59"/>
      <c r="AG14" s="359"/>
      <c r="AH14" s="359"/>
      <c r="AI14" s="360"/>
      <c r="AJ14" s="288"/>
      <c r="AK14" s="289"/>
      <c r="AL14" s="289"/>
      <c r="AM14" s="289"/>
      <c r="AN14" s="289"/>
      <c r="AO14" s="289"/>
      <c r="AP14" s="289"/>
      <c r="AQ14" s="290"/>
      <c r="AR14" s="325"/>
      <c r="AS14" s="326"/>
      <c r="AT14" s="326"/>
      <c r="AU14" s="326"/>
      <c r="AV14" s="326"/>
      <c r="AW14" s="326"/>
      <c r="AX14" s="326"/>
      <c r="AY14" s="326"/>
      <c r="AZ14" s="326"/>
      <c r="BA14" s="326"/>
      <c r="BB14" s="326"/>
      <c r="BC14" s="326"/>
      <c r="BD14" s="326"/>
      <c r="BE14" s="326"/>
      <c r="BF14" s="326"/>
      <c r="BG14" s="326"/>
      <c r="BH14" s="326"/>
      <c r="BI14" s="327"/>
      <c r="BJ14" s="325"/>
      <c r="BK14" s="326"/>
      <c r="BL14" s="326"/>
      <c r="BM14" s="326"/>
      <c r="BN14" s="326"/>
      <c r="BO14" s="326"/>
      <c r="BP14" s="326"/>
      <c r="BQ14" s="326"/>
      <c r="BR14" s="326"/>
      <c r="BS14" s="326"/>
      <c r="BT14" s="326"/>
      <c r="BU14" s="326"/>
      <c r="BV14" s="326"/>
      <c r="BW14" s="326"/>
      <c r="BX14" s="326"/>
      <c r="BY14" s="326"/>
      <c r="BZ14" s="327"/>
      <c r="CA14" s="325"/>
      <c r="CB14" s="326"/>
      <c r="CC14" s="326"/>
      <c r="CD14" s="326"/>
      <c r="CE14" s="326"/>
      <c r="CF14" s="326"/>
      <c r="CG14" s="326"/>
      <c r="CH14" s="326"/>
      <c r="CI14" s="326"/>
      <c r="CJ14" s="326"/>
      <c r="CK14" s="326"/>
      <c r="CL14" s="326"/>
      <c r="CM14" s="326"/>
      <c r="CN14" s="326"/>
      <c r="CO14" s="326"/>
      <c r="CP14" s="326"/>
      <c r="CQ14" s="327"/>
      <c r="CR14" s="325"/>
      <c r="CS14" s="326"/>
      <c r="CT14" s="326"/>
      <c r="CU14" s="326"/>
      <c r="CV14" s="326"/>
      <c r="CW14" s="326"/>
      <c r="CX14" s="326"/>
      <c r="CY14" s="326"/>
      <c r="CZ14" s="326"/>
      <c r="DA14" s="326"/>
      <c r="DB14" s="326"/>
      <c r="DC14" s="326"/>
      <c r="DD14" s="326"/>
      <c r="DE14" s="326"/>
      <c r="DF14" s="326"/>
      <c r="DG14" s="326"/>
      <c r="DH14" s="327"/>
      <c r="DI14" s="325"/>
      <c r="DJ14" s="326"/>
      <c r="DK14" s="326"/>
      <c r="DL14" s="326"/>
      <c r="DM14" s="326"/>
      <c r="DN14" s="326"/>
      <c r="DO14" s="326"/>
      <c r="DP14" s="326"/>
      <c r="DQ14" s="326"/>
      <c r="DR14" s="326"/>
      <c r="DS14" s="326"/>
      <c r="DT14" s="326"/>
      <c r="DU14" s="326"/>
      <c r="DV14" s="326"/>
      <c r="DW14" s="326"/>
      <c r="DX14" s="326"/>
      <c r="DY14" s="327"/>
      <c r="DZ14" s="325"/>
      <c r="EA14" s="326"/>
      <c r="EB14" s="326"/>
      <c r="EC14" s="326"/>
      <c r="ED14" s="326"/>
      <c r="EE14" s="326"/>
      <c r="EF14" s="326"/>
      <c r="EG14" s="326"/>
      <c r="EH14" s="326"/>
      <c r="EI14" s="326"/>
      <c r="EJ14" s="326"/>
      <c r="EK14" s="326"/>
      <c r="EL14" s="326"/>
      <c r="EM14" s="326"/>
      <c r="EN14" s="326"/>
      <c r="EO14" s="327"/>
      <c r="EP14" s="307"/>
      <c r="EQ14" s="308"/>
      <c r="ER14" s="308"/>
      <c r="ES14" s="308"/>
      <c r="ET14" s="308"/>
      <c r="EU14" s="308"/>
      <c r="EV14" s="308"/>
      <c r="EW14" s="308"/>
      <c r="EX14" s="308"/>
      <c r="EY14" s="308"/>
      <c r="EZ14" s="308"/>
      <c r="FA14" s="308"/>
      <c r="FB14" s="308"/>
      <c r="FC14" s="308"/>
      <c r="FD14" s="308"/>
      <c r="FE14" s="309"/>
    </row>
    <row r="15" spans="1:161" s="13" customFormat="1" ht="10.5" customHeight="1">
      <c r="A15" s="39"/>
      <c r="B15" s="336" t="s">
        <v>90</v>
      </c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36"/>
      <c r="AB15" s="336"/>
      <c r="AC15" s="336"/>
      <c r="AD15" s="336"/>
      <c r="AE15" s="336"/>
      <c r="AF15" s="336"/>
      <c r="AG15" s="336"/>
      <c r="AH15" s="336"/>
      <c r="AI15" s="337"/>
      <c r="AJ15" s="285" t="s">
        <v>17</v>
      </c>
      <c r="AK15" s="286"/>
      <c r="AL15" s="286"/>
      <c r="AM15" s="286"/>
      <c r="AN15" s="286"/>
      <c r="AO15" s="286"/>
      <c r="AP15" s="286"/>
      <c r="AQ15" s="287"/>
      <c r="AR15" s="322">
        <v>4</v>
      </c>
      <c r="AS15" s="323"/>
      <c r="AT15" s="323"/>
      <c r="AU15" s="323"/>
      <c r="AV15" s="323"/>
      <c r="AW15" s="323"/>
      <c r="AX15" s="323"/>
      <c r="AY15" s="323"/>
      <c r="AZ15" s="323"/>
      <c r="BA15" s="323"/>
      <c r="BB15" s="323"/>
      <c r="BC15" s="323"/>
      <c r="BD15" s="323"/>
      <c r="BE15" s="323"/>
      <c r="BF15" s="323"/>
      <c r="BG15" s="323"/>
      <c r="BH15" s="323"/>
      <c r="BI15" s="324"/>
      <c r="BJ15" s="322">
        <v>2</v>
      </c>
      <c r="BK15" s="323"/>
      <c r="BL15" s="323"/>
      <c r="BM15" s="323"/>
      <c r="BN15" s="323"/>
      <c r="BO15" s="323"/>
      <c r="BP15" s="323"/>
      <c r="BQ15" s="323"/>
      <c r="BR15" s="323"/>
      <c r="BS15" s="323"/>
      <c r="BT15" s="323"/>
      <c r="BU15" s="323"/>
      <c r="BV15" s="323"/>
      <c r="BW15" s="323"/>
      <c r="BX15" s="323"/>
      <c r="BY15" s="323"/>
      <c r="BZ15" s="324"/>
      <c r="CA15" s="322">
        <v>2</v>
      </c>
      <c r="CB15" s="323"/>
      <c r="CC15" s="323"/>
      <c r="CD15" s="323"/>
      <c r="CE15" s="323"/>
      <c r="CF15" s="323"/>
      <c r="CG15" s="323"/>
      <c r="CH15" s="323"/>
      <c r="CI15" s="323"/>
      <c r="CJ15" s="323"/>
      <c r="CK15" s="323"/>
      <c r="CL15" s="323"/>
      <c r="CM15" s="323"/>
      <c r="CN15" s="323"/>
      <c r="CO15" s="323"/>
      <c r="CP15" s="323"/>
      <c r="CQ15" s="324"/>
      <c r="CR15" s="322">
        <v>2</v>
      </c>
      <c r="CS15" s="323"/>
      <c r="CT15" s="323"/>
      <c r="CU15" s="323"/>
      <c r="CV15" s="323"/>
      <c r="CW15" s="323"/>
      <c r="CX15" s="323"/>
      <c r="CY15" s="323"/>
      <c r="CZ15" s="323"/>
      <c r="DA15" s="323"/>
      <c r="DB15" s="323"/>
      <c r="DC15" s="323"/>
      <c r="DD15" s="323"/>
      <c r="DE15" s="323"/>
      <c r="DF15" s="323"/>
      <c r="DG15" s="323"/>
      <c r="DH15" s="324"/>
      <c r="DI15" s="322">
        <v>2</v>
      </c>
      <c r="DJ15" s="323"/>
      <c r="DK15" s="323"/>
      <c r="DL15" s="323"/>
      <c r="DM15" s="323"/>
      <c r="DN15" s="323"/>
      <c r="DO15" s="323"/>
      <c r="DP15" s="323"/>
      <c r="DQ15" s="323"/>
      <c r="DR15" s="323"/>
      <c r="DS15" s="323"/>
      <c r="DT15" s="323"/>
      <c r="DU15" s="323"/>
      <c r="DV15" s="323"/>
      <c r="DW15" s="323"/>
      <c r="DX15" s="323"/>
      <c r="DY15" s="324"/>
      <c r="DZ15" s="322">
        <v>4</v>
      </c>
      <c r="EA15" s="323"/>
      <c r="EB15" s="323"/>
      <c r="EC15" s="323"/>
      <c r="ED15" s="323"/>
      <c r="EE15" s="323"/>
      <c r="EF15" s="323"/>
      <c r="EG15" s="323"/>
      <c r="EH15" s="323"/>
      <c r="EI15" s="323"/>
      <c r="EJ15" s="323"/>
      <c r="EK15" s="323"/>
      <c r="EL15" s="323"/>
      <c r="EM15" s="323"/>
      <c r="EN15" s="323"/>
      <c r="EO15" s="324"/>
      <c r="EP15" s="304" t="s">
        <v>51</v>
      </c>
      <c r="EQ15" s="305"/>
      <c r="ER15" s="305"/>
      <c r="ES15" s="305"/>
      <c r="ET15" s="305"/>
      <c r="EU15" s="305"/>
      <c r="EV15" s="305"/>
      <c r="EW15" s="305"/>
      <c r="EX15" s="305"/>
      <c r="EY15" s="305"/>
      <c r="EZ15" s="305"/>
      <c r="FA15" s="305"/>
      <c r="FB15" s="305"/>
      <c r="FC15" s="305"/>
      <c r="FD15" s="305"/>
      <c r="FE15" s="306"/>
    </row>
    <row r="16" spans="1:161" ht="10.5" customHeight="1">
      <c r="A16" s="40"/>
      <c r="B16" s="331" t="s">
        <v>91</v>
      </c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2"/>
      <c r="AJ16" s="288"/>
      <c r="AK16" s="289"/>
      <c r="AL16" s="289"/>
      <c r="AM16" s="289"/>
      <c r="AN16" s="289"/>
      <c r="AO16" s="289"/>
      <c r="AP16" s="289"/>
      <c r="AQ16" s="290"/>
      <c r="AR16" s="325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7"/>
      <c r="BJ16" s="325"/>
      <c r="BK16" s="326"/>
      <c r="BL16" s="326"/>
      <c r="BM16" s="326"/>
      <c r="BN16" s="326"/>
      <c r="BO16" s="326"/>
      <c r="BP16" s="326"/>
      <c r="BQ16" s="326"/>
      <c r="BR16" s="326"/>
      <c r="BS16" s="326"/>
      <c r="BT16" s="326"/>
      <c r="BU16" s="326"/>
      <c r="BV16" s="326"/>
      <c r="BW16" s="326"/>
      <c r="BX16" s="326"/>
      <c r="BY16" s="326"/>
      <c r="BZ16" s="327"/>
      <c r="CA16" s="325"/>
      <c r="CB16" s="326"/>
      <c r="CC16" s="326"/>
      <c r="CD16" s="326"/>
      <c r="CE16" s="326"/>
      <c r="CF16" s="326"/>
      <c r="CG16" s="326"/>
      <c r="CH16" s="326"/>
      <c r="CI16" s="326"/>
      <c r="CJ16" s="326"/>
      <c r="CK16" s="326"/>
      <c r="CL16" s="326"/>
      <c r="CM16" s="326"/>
      <c r="CN16" s="326"/>
      <c r="CO16" s="326"/>
      <c r="CP16" s="326"/>
      <c r="CQ16" s="327"/>
      <c r="CR16" s="325"/>
      <c r="CS16" s="326"/>
      <c r="CT16" s="326"/>
      <c r="CU16" s="326"/>
      <c r="CV16" s="326"/>
      <c r="CW16" s="326"/>
      <c r="CX16" s="326"/>
      <c r="CY16" s="326"/>
      <c r="CZ16" s="326"/>
      <c r="DA16" s="326"/>
      <c r="DB16" s="326"/>
      <c r="DC16" s="326"/>
      <c r="DD16" s="326"/>
      <c r="DE16" s="326"/>
      <c r="DF16" s="326"/>
      <c r="DG16" s="326"/>
      <c r="DH16" s="327"/>
      <c r="DI16" s="325"/>
      <c r="DJ16" s="326"/>
      <c r="DK16" s="326"/>
      <c r="DL16" s="326"/>
      <c r="DM16" s="326"/>
      <c r="DN16" s="326"/>
      <c r="DO16" s="326"/>
      <c r="DP16" s="326"/>
      <c r="DQ16" s="326"/>
      <c r="DR16" s="326"/>
      <c r="DS16" s="326"/>
      <c r="DT16" s="326"/>
      <c r="DU16" s="326"/>
      <c r="DV16" s="326"/>
      <c r="DW16" s="326"/>
      <c r="DX16" s="326"/>
      <c r="DY16" s="327"/>
      <c r="DZ16" s="325"/>
      <c r="EA16" s="326"/>
      <c r="EB16" s="326"/>
      <c r="EC16" s="326"/>
      <c r="ED16" s="326"/>
      <c r="EE16" s="326"/>
      <c r="EF16" s="326"/>
      <c r="EG16" s="326"/>
      <c r="EH16" s="326"/>
      <c r="EI16" s="326"/>
      <c r="EJ16" s="326"/>
      <c r="EK16" s="326"/>
      <c r="EL16" s="326"/>
      <c r="EM16" s="326"/>
      <c r="EN16" s="326"/>
      <c r="EO16" s="327"/>
      <c r="EP16" s="307"/>
      <c r="EQ16" s="308"/>
      <c r="ER16" s="308"/>
      <c r="ES16" s="308"/>
      <c r="ET16" s="308"/>
      <c r="EU16" s="308"/>
      <c r="EV16" s="308"/>
      <c r="EW16" s="308"/>
      <c r="EX16" s="308"/>
      <c r="EY16" s="308"/>
      <c r="EZ16" s="308"/>
      <c r="FA16" s="308"/>
      <c r="FB16" s="308"/>
      <c r="FC16" s="308"/>
      <c r="FD16" s="308"/>
      <c r="FE16" s="309"/>
    </row>
    <row r="17" spans="1:161" s="46" customFormat="1" ht="10.5" customHeight="1">
      <c r="A17" s="39"/>
      <c r="B17" s="334" t="s">
        <v>300</v>
      </c>
      <c r="C17" s="334"/>
      <c r="D17" s="334"/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4"/>
      <c r="X17" s="334"/>
      <c r="Y17" s="334"/>
      <c r="Z17" s="334"/>
      <c r="AA17" s="334"/>
      <c r="AB17" s="334"/>
      <c r="AC17" s="334"/>
      <c r="AD17" s="334"/>
      <c r="AE17" s="334"/>
      <c r="AF17" s="334"/>
      <c r="AG17" s="334"/>
      <c r="AH17" s="334"/>
      <c r="AI17" s="335"/>
      <c r="AJ17" s="285" t="s">
        <v>18</v>
      </c>
      <c r="AK17" s="286"/>
      <c r="AL17" s="286"/>
      <c r="AM17" s="286"/>
      <c r="AN17" s="286"/>
      <c r="AO17" s="286"/>
      <c r="AP17" s="286"/>
      <c r="AQ17" s="287"/>
      <c r="AR17" s="322">
        <f>5+36+7+8+11</f>
        <v>67</v>
      </c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  <c r="BG17" s="323"/>
      <c r="BH17" s="323"/>
      <c r="BI17" s="324"/>
      <c r="BJ17" s="322">
        <f>16+4+4</f>
        <v>24</v>
      </c>
      <c r="BK17" s="323"/>
      <c r="BL17" s="323"/>
      <c r="BM17" s="323"/>
      <c r="BN17" s="323"/>
      <c r="BO17" s="323"/>
      <c r="BP17" s="323"/>
      <c r="BQ17" s="323"/>
      <c r="BR17" s="323"/>
      <c r="BS17" s="323"/>
      <c r="BT17" s="323"/>
      <c r="BU17" s="323"/>
      <c r="BV17" s="323"/>
      <c r="BW17" s="323"/>
      <c r="BX17" s="323"/>
      <c r="BY17" s="323"/>
      <c r="BZ17" s="324"/>
      <c r="CA17" s="322">
        <f>7+2+2+3</f>
        <v>14</v>
      </c>
      <c r="CB17" s="323"/>
      <c r="CC17" s="323"/>
      <c r="CD17" s="323"/>
      <c r="CE17" s="323"/>
      <c r="CF17" s="323"/>
      <c r="CG17" s="323"/>
      <c r="CH17" s="323"/>
      <c r="CI17" s="323"/>
      <c r="CJ17" s="323"/>
      <c r="CK17" s="323"/>
      <c r="CL17" s="323"/>
      <c r="CM17" s="323"/>
      <c r="CN17" s="323"/>
      <c r="CO17" s="323"/>
      <c r="CP17" s="323"/>
      <c r="CQ17" s="324"/>
      <c r="CR17" s="322">
        <f>25+4+14</f>
        <v>43</v>
      </c>
      <c r="CS17" s="323"/>
      <c r="CT17" s="323"/>
      <c r="CU17" s="323"/>
      <c r="CV17" s="323"/>
      <c r="CW17" s="323"/>
      <c r="CX17" s="323"/>
      <c r="CY17" s="323"/>
      <c r="CZ17" s="323"/>
      <c r="DA17" s="323"/>
      <c r="DB17" s="323"/>
      <c r="DC17" s="323"/>
      <c r="DD17" s="323"/>
      <c r="DE17" s="323"/>
      <c r="DF17" s="323"/>
      <c r="DG17" s="323"/>
      <c r="DH17" s="324"/>
      <c r="DI17" s="322">
        <f>20+1+2+7+5</f>
        <v>35</v>
      </c>
      <c r="DJ17" s="323"/>
      <c r="DK17" s="323"/>
      <c r="DL17" s="323"/>
      <c r="DM17" s="323"/>
      <c r="DN17" s="323"/>
      <c r="DO17" s="323"/>
      <c r="DP17" s="323"/>
      <c r="DQ17" s="323"/>
      <c r="DR17" s="323"/>
      <c r="DS17" s="323"/>
      <c r="DT17" s="323"/>
      <c r="DU17" s="323"/>
      <c r="DV17" s="323"/>
      <c r="DW17" s="323"/>
      <c r="DX17" s="323"/>
      <c r="DY17" s="324"/>
      <c r="DZ17" s="322">
        <f>5+36+3+4+8+11</f>
        <v>67</v>
      </c>
      <c r="EA17" s="323"/>
      <c r="EB17" s="323"/>
      <c r="EC17" s="323"/>
      <c r="ED17" s="323"/>
      <c r="EE17" s="323"/>
      <c r="EF17" s="323"/>
      <c r="EG17" s="323"/>
      <c r="EH17" s="323"/>
      <c r="EI17" s="323"/>
      <c r="EJ17" s="323"/>
      <c r="EK17" s="323"/>
      <c r="EL17" s="323"/>
      <c r="EM17" s="323"/>
      <c r="EN17" s="323"/>
      <c r="EO17" s="324"/>
      <c r="EP17" s="322">
        <v>5</v>
      </c>
      <c r="EQ17" s="323"/>
      <c r="ER17" s="323"/>
      <c r="ES17" s="323"/>
      <c r="ET17" s="323"/>
      <c r="EU17" s="323"/>
      <c r="EV17" s="323"/>
      <c r="EW17" s="323"/>
      <c r="EX17" s="323"/>
      <c r="EY17" s="323"/>
      <c r="EZ17" s="323"/>
      <c r="FA17" s="323"/>
      <c r="FB17" s="323"/>
      <c r="FC17" s="323"/>
      <c r="FD17" s="323"/>
      <c r="FE17" s="324"/>
    </row>
    <row r="18" spans="1:161" s="37" customFormat="1" ht="10.5" customHeight="1">
      <c r="A18" s="40"/>
      <c r="B18" s="302" t="s">
        <v>301</v>
      </c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3"/>
      <c r="AJ18" s="288"/>
      <c r="AK18" s="289"/>
      <c r="AL18" s="289"/>
      <c r="AM18" s="289"/>
      <c r="AN18" s="289"/>
      <c r="AO18" s="289"/>
      <c r="AP18" s="289"/>
      <c r="AQ18" s="290"/>
      <c r="AR18" s="325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6"/>
      <c r="BD18" s="326"/>
      <c r="BE18" s="326"/>
      <c r="BF18" s="326"/>
      <c r="BG18" s="326"/>
      <c r="BH18" s="326"/>
      <c r="BI18" s="327"/>
      <c r="BJ18" s="325"/>
      <c r="BK18" s="326"/>
      <c r="BL18" s="326"/>
      <c r="BM18" s="326"/>
      <c r="BN18" s="326"/>
      <c r="BO18" s="326"/>
      <c r="BP18" s="326"/>
      <c r="BQ18" s="326"/>
      <c r="BR18" s="326"/>
      <c r="BS18" s="326"/>
      <c r="BT18" s="326"/>
      <c r="BU18" s="326"/>
      <c r="BV18" s="326"/>
      <c r="BW18" s="326"/>
      <c r="BX18" s="326"/>
      <c r="BY18" s="326"/>
      <c r="BZ18" s="327"/>
      <c r="CA18" s="325"/>
      <c r="CB18" s="326"/>
      <c r="CC18" s="326"/>
      <c r="CD18" s="326"/>
      <c r="CE18" s="326"/>
      <c r="CF18" s="326"/>
      <c r="CG18" s="326"/>
      <c r="CH18" s="326"/>
      <c r="CI18" s="326"/>
      <c r="CJ18" s="326"/>
      <c r="CK18" s="326"/>
      <c r="CL18" s="326"/>
      <c r="CM18" s="326"/>
      <c r="CN18" s="326"/>
      <c r="CO18" s="326"/>
      <c r="CP18" s="326"/>
      <c r="CQ18" s="327"/>
      <c r="CR18" s="325"/>
      <c r="CS18" s="326"/>
      <c r="CT18" s="326"/>
      <c r="CU18" s="326"/>
      <c r="CV18" s="326"/>
      <c r="CW18" s="326"/>
      <c r="CX18" s="326"/>
      <c r="CY18" s="326"/>
      <c r="CZ18" s="326"/>
      <c r="DA18" s="326"/>
      <c r="DB18" s="326"/>
      <c r="DC18" s="326"/>
      <c r="DD18" s="326"/>
      <c r="DE18" s="326"/>
      <c r="DF18" s="326"/>
      <c r="DG18" s="326"/>
      <c r="DH18" s="327"/>
      <c r="DI18" s="325"/>
      <c r="DJ18" s="326"/>
      <c r="DK18" s="326"/>
      <c r="DL18" s="326"/>
      <c r="DM18" s="326"/>
      <c r="DN18" s="326"/>
      <c r="DO18" s="326"/>
      <c r="DP18" s="326"/>
      <c r="DQ18" s="326"/>
      <c r="DR18" s="326"/>
      <c r="DS18" s="326"/>
      <c r="DT18" s="326"/>
      <c r="DU18" s="326"/>
      <c r="DV18" s="326"/>
      <c r="DW18" s="326"/>
      <c r="DX18" s="326"/>
      <c r="DY18" s="327"/>
      <c r="DZ18" s="325"/>
      <c r="EA18" s="326"/>
      <c r="EB18" s="326"/>
      <c r="EC18" s="326"/>
      <c r="ED18" s="326"/>
      <c r="EE18" s="326"/>
      <c r="EF18" s="326"/>
      <c r="EG18" s="326"/>
      <c r="EH18" s="326"/>
      <c r="EI18" s="326"/>
      <c r="EJ18" s="326"/>
      <c r="EK18" s="326"/>
      <c r="EL18" s="326"/>
      <c r="EM18" s="326"/>
      <c r="EN18" s="326"/>
      <c r="EO18" s="327"/>
      <c r="EP18" s="325"/>
      <c r="EQ18" s="326"/>
      <c r="ER18" s="326"/>
      <c r="ES18" s="326"/>
      <c r="ET18" s="326"/>
      <c r="EU18" s="326"/>
      <c r="EV18" s="326"/>
      <c r="EW18" s="326"/>
      <c r="EX18" s="326"/>
      <c r="EY18" s="326"/>
      <c r="EZ18" s="326"/>
      <c r="FA18" s="326"/>
      <c r="FB18" s="326"/>
      <c r="FC18" s="326"/>
      <c r="FD18" s="326"/>
      <c r="FE18" s="327"/>
    </row>
    <row r="19" spans="1:161" s="13" customFormat="1" ht="10.5" customHeight="1">
      <c r="A19" s="39"/>
      <c r="B19" s="336" t="s">
        <v>38</v>
      </c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6"/>
      <c r="T19" s="336"/>
      <c r="U19" s="336"/>
      <c r="V19" s="336"/>
      <c r="W19" s="336"/>
      <c r="X19" s="336"/>
      <c r="Y19" s="336"/>
      <c r="Z19" s="336"/>
      <c r="AA19" s="336"/>
      <c r="AB19" s="336"/>
      <c r="AC19" s="336"/>
      <c r="AD19" s="336"/>
      <c r="AE19" s="336"/>
      <c r="AF19" s="336"/>
      <c r="AG19" s="336"/>
      <c r="AH19" s="336"/>
      <c r="AI19" s="337"/>
      <c r="AJ19" s="285" t="s">
        <v>19</v>
      </c>
      <c r="AK19" s="286"/>
      <c r="AL19" s="286"/>
      <c r="AM19" s="286"/>
      <c r="AN19" s="286"/>
      <c r="AO19" s="286"/>
      <c r="AP19" s="286"/>
      <c r="AQ19" s="287"/>
      <c r="AR19" s="322">
        <f>5+26+3+2+6+8</f>
        <v>50</v>
      </c>
      <c r="AS19" s="323"/>
      <c r="AT19" s="323"/>
      <c r="AU19" s="323"/>
      <c r="AV19" s="323"/>
      <c r="AW19" s="323"/>
      <c r="AX19" s="323"/>
      <c r="AY19" s="323"/>
      <c r="AZ19" s="323"/>
      <c r="BA19" s="323"/>
      <c r="BB19" s="323"/>
      <c r="BC19" s="323"/>
      <c r="BD19" s="323"/>
      <c r="BE19" s="323"/>
      <c r="BF19" s="323"/>
      <c r="BG19" s="323"/>
      <c r="BH19" s="323"/>
      <c r="BI19" s="324"/>
      <c r="BJ19" s="322">
        <f>10+2+5</f>
        <v>17</v>
      </c>
      <c r="BK19" s="323"/>
      <c r="BL19" s="323"/>
      <c r="BM19" s="323"/>
      <c r="BN19" s="323"/>
      <c r="BO19" s="323"/>
      <c r="BP19" s="323"/>
      <c r="BQ19" s="323"/>
      <c r="BR19" s="323"/>
      <c r="BS19" s="323"/>
      <c r="BT19" s="323"/>
      <c r="BU19" s="323"/>
      <c r="BV19" s="323"/>
      <c r="BW19" s="323"/>
      <c r="BX19" s="323"/>
      <c r="BY19" s="323"/>
      <c r="BZ19" s="324"/>
      <c r="CA19" s="322">
        <f>6+4</f>
        <v>10</v>
      </c>
      <c r="CB19" s="323"/>
      <c r="CC19" s="323"/>
      <c r="CD19" s="323"/>
      <c r="CE19" s="323"/>
      <c r="CF19" s="323"/>
      <c r="CG19" s="323"/>
      <c r="CH19" s="323"/>
      <c r="CI19" s="323"/>
      <c r="CJ19" s="323"/>
      <c r="CK19" s="323"/>
      <c r="CL19" s="323"/>
      <c r="CM19" s="323"/>
      <c r="CN19" s="323"/>
      <c r="CO19" s="323"/>
      <c r="CP19" s="323"/>
      <c r="CQ19" s="324"/>
      <c r="CR19" s="322">
        <f>5+16+3+9</f>
        <v>33</v>
      </c>
      <c r="CS19" s="323"/>
      <c r="CT19" s="323"/>
      <c r="CU19" s="323"/>
      <c r="CV19" s="323"/>
      <c r="CW19" s="323"/>
      <c r="CX19" s="323"/>
      <c r="CY19" s="323"/>
      <c r="CZ19" s="323"/>
      <c r="DA19" s="323"/>
      <c r="DB19" s="323"/>
      <c r="DC19" s="323"/>
      <c r="DD19" s="323"/>
      <c r="DE19" s="323"/>
      <c r="DF19" s="323"/>
      <c r="DG19" s="323"/>
      <c r="DH19" s="324"/>
      <c r="DI19" s="322">
        <f>5+12+3+7</f>
        <v>27</v>
      </c>
      <c r="DJ19" s="323"/>
      <c r="DK19" s="323"/>
      <c r="DL19" s="323"/>
      <c r="DM19" s="323"/>
      <c r="DN19" s="323"/>
      <c r="DO19" s="323"/>
      <c r="DP19" s="323"/>
      <c r="DQ19" s="323"/>
      <c r="DR19" s="323"/>
      <c r="DS19" s="323"/>
      <c r="DT19" s="323"/>
      <c r="DU19" s="323"/>
      <c r="DV19" s="323"/>
      <c r="DW19" s="323"/>
      <c r="DX19" s="323"/>
      <c r="DY19" s="324"/>
      <c r="DZ19" s="322">
        <f>5+26+3+2+6+8</f>
        <v>50</v>
      </c>
      <c r="EA19" s="323"/>
      <c r="EB19" s="323"/>
      <c r="EC19" s="323"/>
      <c r="ED19" s="323"/>
      <c r="EE19" s="323"/>
      <c r="EF19" s="323"/>
      <c r="EG19" s="323"/>
      <c r="EH19" s="323"/>
      <c r="EI19" s="323"/>
      <c r="EJ19" s="323"/>
      <c r="EK19" s="323"/>
      <c r="EL19" s="323"/>
      <c r="EM19" s="323"/>
      <c r="EN19" s="323"/>
      <c r="EO19" s="324"/>
      <c r="EP19" s="341"/>
      <c r="EQ19" s="342"/>
      <c r="ER19" s="342"/>
      <c r="ES19" s="342"/>
      <c r="ET19" s="342"/>
      <c r="EU19" s="342"/>
      <c r="EV19" s="342"/>
      <c r="EW19" s="342"/>
      <c r="EX19" s="342"/>
      <c r="EY19" s="342"/>
      <c r="EZ19" s="342"/>
      <c r="FA19" s="342"/>
      <c r="FB19" s="342"/>
      <c r="FC19" s="342"/>
      <c r="FD19" s="342"/>
      <c r="FE19" s="343"/>
    </row>
    <row r="20" spans="1:161" ht="10.5" customHeight="1">
      <c r="A20" s="333" t="s">
        <v>80</v>
      </c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2"/>
      <c r="AJ20" s="288"/>
      <c r="AK20" s="289"/>
      <c r="AL20" s="289"/>
      <c r="AM20" s="289"/>
      <c r="AN20" s="289"/>
      <c r="AO20" s="289"/>
      <c r="AP20" s="289"/>
      <c r="AQ20" s="290"/>
      <c r="AR20" s="325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326"/>
      <c r="BD20" s="326"/>
      <c r="BE20" s="326"/>
      <c r="BF20" s="326"/>
      <c r="BG20" s="326"/>
      <c r="BH20" s="326"/>
      <c r="BI20" s="327"/>
      <c r="BJ20" s="325"/>
      <c r="BK20" s="326"/>
      <c r="BL20" s="326"/>
      <c r="BM20" s="326"/>
      <c r="BN20" s="326"/>
      <c r="BO20" s="326"/>
      <c r="BP20" s="326"/>
      <c r="BQ20" s="326"/>
      <c r="BR20" s="326"/>
      <c r="BS20" s="326"/>
      <c r="BT20" s="326"/>
      <c r="BU20" s="326"/>
      <c r="BV20" s="326"/>
      <c r="BW20" s="326"/>
      <c r="BX20" s="326"/>
      <c r="BY20" s="326"/>
      <c r="BZ20" s="327"/>
      <c r="CA20" s="325"/>
      <c r="CB20" s="326"/>
      <c r="CC20" s="326"/>
      <c r="CD20" s="326"/>
      <c r="CE20" s="326"/>
      <c r="CF20" s="326"/>
      <c r="CG20" s="326"/>
      <c r="CH20" s="326"/>
      <c r="CI20" s="326"/>
      <c r="CJ20" s="326"/>
      <c r="CK20" s="326"/>
      <c r="CL20" s="326"/>
      <c r="CM20" s="326"/>
      <c r="CN20" s="326"/>
      <c r="CO20" s="326"/>
      <c r="CP20" s="326"/>
      <c r="CQ20" s="327"/>
      <c r="CR20" s="325"/>
      <c r="CS20" s="326"/>
      <c r="CT20" s="326"/>
      <c r="CU20" s="326"/>
      <c r="CV20" s="326"/>
      <c r="CW20" s="326"/>
      <c r="CX20" s="326"/>
      <c r="CY20" s="326"/>
      <c r="CZ20" s="326"/>
      <c r="DA20" s="326"/>
      <c r="DB20" s="326"/>
      <c r="DC20" s="326"/>
      <c r="DD20" s="326"/>
      <c r="DE20" s="326"/>
      <c r="DF20" s="326"/>
      <c r="DG20" s="326"/>
      <c r="DH20" s="327"/>
      <c r="DI20" s="325"/>
      <c r="DJ20" s="326"/>
      <c r="DK20" s="326"/>
      <c r="DL20" s="326"/>
      <c r="DM20" s="326"/>
      <c r="DN20" s="326"/>
      <c r="DO20" s="326"/>
      <c r="DP20" s="326"/>
      <c r="DQ20" s="326"/>
      <c r="DR20" s="326"/>
      <c r="DS20" s="326"/>
      <c r="DT20" s="326"/>
      <c r="DU20" s="326"/>
      <c r="DV20" s="326"/>
      <c r="DW20" s="326"/>
      <c r="DX20" s="326"/>
      <c r="DY20" s="327"/>
      <c r="DZ20" s="325"/>
      <c r="EA20" s="326"/>
      <c r="EB20" s="326"/>
      <c r="EC20" s="326"/>
      <c r="ED20" s="326"/>
      <c r="EE20" s="326"/>
      <c r="EF20" s="326"/>
      <c r="EG20" s="326"/>
      <c r="EH20" s="326"/>
      <c r="EI20" s="326"/>
      <c r="EJ20" s="326"/>
      <c r="EK20" s="326"/>
      <c r="EL20" s="326"/>
      <c r="EM20" s="326"/>
      <c r="EN20" s="326"/>
      <c r="EO20" s="327"/>
      <c r="EP20" s="344"/>
      <c r="EQ20" s="345"/>
      <c r="ER20" s="345"/>
      <c r="ES20" s="345"/>
      <c r="ET20" s="345"/>
      <c r="EU20" s="345"/>
      <c r="EV20" s="345"/>
      <c r="EW20" s="345"/>
      <c r="EX20" s="345"/>
      <c r="EY20" s="345"/>
      <c r="EZ20" s="345"/>
      <c r="FA20" s="345"/>
      <c r="FB20" s="345"/>
      <c r="FC20" s="345"/>
      <c r="FD20" s="345"/>
      <c r="FE20" s="346"/>
    </row>
    <row r="21" spans="1:161" ht="10.5" customHeight="1">
      <c r="A21" s="328" t="s">
        <v>75</v>
      </c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30"/>
      <c r="AJ21" s="264" t="s">
        <v>20</v>
      </c>
      <c r="AK21" s="265"/>
      <c r="AL21" s="265"/>
      <c r="AM21" s="265"/>
      <c r="AN21" s="265"/>
      <c r="AO21" s="265"/>
      <c r="AP21" s="265"/>
      <c r="AQ21" s="266"/>
      <c r="AR21" s="338">
        <v>3</v>
      </c>
      <c r="AS21" s="338"/>
      <c r="AT21" s="338"/>
      <c r="AU21" s="338"/>
      <c r="AV21" s="338"/>
      <c r="AW21" s="338"/>
      <c r="AX21" s="338"/>
      <c r="AY21" s="338"/>
      <c r="AZ21" s="338"/>
      <c r="BA21" s="338"/>
      <c r="BB21" s="338"/>
      <c r="BC21" s="338"/>
      <c r="BD21" s="338"/>
      <c r="BE21" s="338"/>
      <c r="BF21" s="338"/>
      <c r="BG21" s="338"/>
      <c r="BH21" s="338"/>
      <c r="BI21" s="338"/>
      <c r="BJ21" s="338">
        <v>3</v>
      </c>
      <c r="BK21" s="338"/>
      <c r="BL21" s="338"/>
      <c r="BM21" s="338"/>
      <c r="BN21" s="338"/>
      <c r="BO21" s="338"/>
      <c r="BP21" s="338"/>
      <c r="BQ21" s="338"/>
      <c r="BR21" s="338"/>
      <c r="BS21" s="338"/>
      <c r="BT21" s="338"/>
      <c r="BU21" s="338"/>
      <c r="BV21" s="338"/>
      <c r="BW21" s="338"/>
      <c r="BX21" s="338"/>
      <c r="BY21" s="338"/>
      <c r="BZ21" s="338"/>
      <c r="CA21" s="338">
        <v>1</v>
      </c>
      <c r="CB21" s="338"/>
      <c r="CC21" s="338"/>
      <c r="CD21" s="338"/>
      <c r="CE21" s="338"/>
      <c r="CF21" s="338"/>
      <c r="CG21" s="338"/>
      <c r="CH21" s="338"/>
      <c r="CI21" s="338"/>
      <c r="CJ21" s="338"/>
      <c r="CK21" s="338"/>
      <c r="CL21" s="338"/>
      <c r="CM21" s="338"/>
      <c r="CN21" s="338"/>
      <c r="CO21" s="338"/>
      <c r="CP21" s="338"/>
      <c r="CQ21" s="338"/>
      <c r="CR21" s="338"/>
      <c r="CS21" s="338"/>
      <c r="CT21" s="338"/>
      <c r="CU21" s="338"/>
      <c r="CV21" s="338"/>
      <c r="CW21" s="338"/>
      <c r="CX21" s="338"/>
      <c r="CY21" s="338"/>
      <c r="CZ21" s="338"/>
      <c r="DA21" s="338"/>
      <c r="DB21" s="338"/>
      <c r="DC21" s="338"/>
      <c r="DD21" s="338"/>
      <c r="DE21" s="338"/>
      <c r="DF21" s="338"/>
      <c r="DG21" s="338"/>
      <c r="DH21" s="338"/>
      <c r="DI21" s="338"/>
      <c r="DJ21" s="338"/>
      <c r="DK21" s="338"/>
      <c r="DL21" s="338"/>
      <c r="DM21" s="338"/>
      <c r="DN21" s="338"/>
      <c r="DO21" s="338"/>
      <c r="DP21" s="338"/>
      <c r="DQ21" s="338"/>
      <c r="DR21" s="338"/>
      <c r="DS21" s="338"/>
      <c r="DT21" s="338"/>
      <c r="DU21" s="338"/>
      <c r="DV21" s="338"/>
      <c r="DW21" s="338"/>
      <c r="DX21" s="338"/>
      <c r="DY21" s="338"/>
      <c r="DZ21" s="338">
        <v>3</v>
      </c>
      <c r="EA21" s="338"/>
      <c r="EB21" s="338"/>
      <c r="EC21" s="338"/>
      <c r="ED21" s="338"/>
      <c r="EE21" s="338"/>
      <c r="EF21" s="338"/>
      <c r="EG21" s="338"/>
      <c r="EH21" s="338"/>
      <c r="EI21" s="338"/>
      <c r="EJ21" s="338"/>
      <c r="EK21" s="338"/>
      <c r="EL21" s="338"/>
      <c r="EM21" s="338"/>
      <c r="EN21" s="338"/>
      <c r="EO21" s="338"/>
      <c r="EP21" s="339"/>
      <c r="EQ21" s="339"/>
      <c r="ER21" s="339"/>
      <c r="ES21" s="339"/>
      <c r="ET21" s="339"/>
      <c r="EU21" s="339"/>
      <c r="EV21" s="339"/>
      <c r="EW21" s="339"/>
      <c r="EX21" s="339"/>
      <c r="EY21" s="339"/>
      <c r="EZ21" s="339"/>
      <c r="FA21" s="339"/>
      <c r="FB21" s="339"/>
      <c r="FC21" s="339"/>
      <c r="FD21" s="339"/>
      <c r="FE21" s="339"/>
    </row>
    <row r="22" spans="1:161" ht="10.5" customHeight="1">
      <c r="A22" s="328" t="s">
        <v>78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30"/>
      <c r="AJ22" s="264" t="s">
        <v>21</v>
      </c>
      <c r="AK22" s="265"/>
      <c r="AL22" s="265"/>
      <c r="AM22" s="265"/>
      <c r="AN22" s="265"/>
      <c r="AO22" s="265"/>
      <c r="AP22" s="265"/>
      <c r="AQ22" s="266"/>
      <c r="AR22" s="338">
        <v>5</v>
      </c>
      <c r="AS22" s="338"/>
      <c r="AT22" s="338"/>
      <c r="AU22" s="338"/>
      <c r="AV22" s="338"/>
      <c r="AW22" s="338"/>
      <c r="AX22" s="338"/>
      <c r="AY22" s="338"/>
      <c r="AZ22" s="338"/>
      <c r="BA22" s="338"/>
      <c r="BB22" s="338"/>
      <c r="BC22" s="338"/>
      <c r="BD22" s="338"/>
      <c r="BE22" s="338"/>
      <c r="BF22" s="338"/>
      <c r="BG22" s="338"/>
      <c r="BH22" s="338"/>
      <c r="BI22" s="338"/>
      <c r="BJ22" s="338"/>
      <c r="BK22" s="338"/>
      <c r="BL22" s="338"/>
      <c r="BM22" s="338"/>
      <c r="BN22" s="338"/>
      <c r="BO22" s="338"/>
      <c r="BP22" s="338"/>
      <c r="BQ22" s="338"/>
      <c r="BR22" s="338"/>
      <c r="BS22" s="338"/>
      <c r="BT22" s="338"/>
      <c r="BU22" s="338"/>
      <c r="BV22" s="338"/>
      <c r="BW22" s="338"/>
      <c r="BX22" s="338"/>
      <c r="BY22" s="338"/>
      <c r="BZ22" s="338"/>
      <c r="CA22" s="338"/>
      <c r="CB22" s="338"/>
      <c r="CC22" s="338"/>
      <c r="CD22" s="338"/>
      <c r="CE22" s="338"/>
      <c r="CF22" s="338"/>
      <c r="CG22" s="338"/>
      <c r="CH22" s="338"/>
      <c r="CI22" s="338"/>
      <c r="CJ22" s="338"/>
      <c r="CK22" s="338"/>
      <c r="CL22" s="338"/>
      <c r="CM22" s="338"/>
      <c r="CN22" s="338"/>
      <c r="CO22" s="338"/>
      <c r="CP22" s="338"/>
      <c r="CQ22" s="338"/>
      <c r="CR22" s="338">
        <v>5</v>
      </c>
      <c r="CS22" s="338"/>
      <c r="CT22" s="338"/>
      <c r="CU22" s="338"/>
      <c r="CV22" s="338"/>
      <c r="CW22" s="338"/>
      <c r="CX22" s="338"/>
      <c r="CY22" s="338"/>
      <c r="CZ22" s="338"/>
      <c r="DA22" s="338"/>
      <c r="DB22" s="338"/>
      <c r="DC22" s="338"/>
      <c r="DD22" s="338"/>
      <c r="DE22" s="338"/>
      <c r="DF22" s="338"/>
      <c r="DG22" s="338"/>
      <c r="DH22" s="338"/>
      <c r="DI22" s="338">
        <v>4</v>
      </c>
      <c r="DJ22" s="338"/>
      <c r="DK22" s="338"/>
      <c r="DL22" s="338"/>
      <c r="DM22" s="338"/>
      <c r="DN22" s="338"/>
      <c r="DO22" s="338"/>
      <c r="DP22" s="338"/>
      <c r="DQ22" s="338"/>
      <c r="DR22" s="338"/>
      <c r="DS22" s="338"/>
      <c r="DT22" s="338"/>
      <c r="DU22" s="338"/>
      <c r="DV22" s="338"/>
      <c r="DW22" s="338"/>
      <c r="DX22" s="338"/>
      <c r="DY22" s="338"/>
      <c r="DZ22" s="338">
        <v>5</v>
      </c>
      <c r="EA22" s="338"/>
      <c r="EB22" s="338"/>
      <c r="EC22" s="338"/>
      <c r="ED22" s="338"/>
      <c r="EE22" s="338"/>
      <c r="EF22" s="338"/>
      <c r="EG22" s="338"/>
      <c r="EH22" s="338"/>
      <c r="EI22" s="338"/>
      <c r="EJ22" s="338"/>
      <c r="EK22" s="338"/>
      <c r="EL22" s="338"/>
      <c r="EM22" s="338"/>
      <c r="EN22" s="338"/>
      <c r="EO22" s="338"/>
      <c r="EP22" s="338">
        <v>2</v>
      </c>
      <c r="EQ22" s="338"/>
      <c r="ER22" s="338"/>
      <c r="ES22" s="338"/>
      <c r="ET22" s="338"/>
      <c r="EU22" s="338"/>
      <c r="EV22" s="338"/>
      <c r="EW22" s="338"/>
      <c r="EX22" s="338"/>
      <c r="EY22" s="338"/>
      <c r="EZ22" s="338"/>
      <c r="FA22" s="338"/>
      <c r="FB22" s="338"/>
      <c r="FC22" s="338"/>
      <c r="FD22" s="338"/>
      <c r="FE22" s="338"/>
    </row>
    <row r="23" spans="1:161" ht="10.5" customHeight="1">
      <c r="A23" s="375" t="s">
        <v>92</v>
      </c>
      <c r="B23" s="336"/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336"/>
      <c r="N23" s="336"/>
      <c r="O23" s="336"/>
      <c r="P23" s="336"/>
      <c r="Q23" s="336"/>
      <c r="R23" s="336"/>
      <c r="S23" s="336"/>
      <c r="T23" s="336"/>
      <c r="U23" s="336"/>
      <c r="V23" s="336"/>
      <c r="W23" s="336"/>
      <c r="X23" s="336"/>
      <c r="Y23" s="336"/>
      <c r="Z23" s="336"/>
      <c r="AA23" s="336"/>
      <c r="AB23" s="336"/>
      <c r="AC23" s="336"/>
      <c r="AD23" s="336"/>
      <c r="AE23" s="336"/>
      <c r="AF23" s="336"/>
      <c r="AG23" s="336"/>
      <c r="AH23" s="336"/>
      <c r="AI23" s="337"/>
      <c r="AJ23" s="285" t="s">
        <v>22</v>
      </c>
      <c r="AK23" s="286"/>
      <c r="AL23" s="286"/>
      <c r="AM23" s="286"/>
      <c r="AN23" s="286"/>
      <c r="AO23" s="286"/>
      <c r="AP23" s="286"/>
      <c r="AQ23" s="287"/>
      <c r="AR23" s="322">
        <v>3</v>
      </c>
      <c r="AS23" s="323"/>
      <c r="AT23" s="323"/>
      <c r="AU23" s="323"/>
      <c r="AV23" s="323"/>
      <c r="AW23" s="323"/>
      <c r="AX23" s="323"/>
      <c r="AY23" s="323"/>
      <c r="AZ23" s="323"/>
      <c r="BA23" s="323"/>
      <c r="BB23" s="323"/>
      <c r="BC23" s="323"/>
      <c r="BD23" s="323"/>
      <c r="BE23" s="323"/>
      <c r="BF23" s="323"/>
      <c r="BG23" s="323"/>
      <c r="BH23" s="323"/>
      <c r="BI23" s="324"/>
      <c r="BJ23" s="322"/>
      <c r="BK23" s="323"/>
      <c r="BL23" s="323"/>
      <c r="BM23" s="323"/>
      <c r="BN23" s="323"/>
      <c r="BO23" s="323"/>
      <c r="BP23" s="323"/>
      <c r="BQ23" s="323"/>
      <c r="BR23" s="323"/>
      <c r="BS23" s="323"/>
      <c r="BT23" s="323"/>
      <c r="BU23" s="323"/>
      <c r="BV23" s="323"/>
      <c r="BW23" s="323"/>
      <c r="BX23" s="323"/>
      <c r="BY23" s="323"/>
      <c r="BZ23" s="324"/>
      <c r="CA23" s="322"/>
      <c r="CB23" s="323"/>
      <c r="CC23" s="323"/>
      <c r="CD23" s="323"/>
      <c r="CE23" s="323"/>
      <c r="CF23" s="323"/>
      <c r="CG23" s="323"/>
      <c r="CH23" s="323"/>
      <c r="CI23" s="323"/>
      <c r="CJ23" s="323"/>
      <c r="CK23" s="323"/>
      <c r="CL23" s="323"/>
      <c r="CM23" s="323"/>
      <c r="CN23" s="323"/>
      <c r="CO23" s="323"/>
      <c r="CP23" s="323"/>
      <c r="CQ23" s="324"/>
      <c r="CR23" s="322">
        <v>3</v>
      </c>
      <c r="CS23" s="323"/>
      <c r="CT23" s="323"/>
      <c r="CU23" s="323"/>
      <c r="CV23" s="323"/>
      <c r="CW23" s="323"/>
      <c r="CX23" s="323"/>
      <c r="CY23" s="323"/>
      <c r="CZ23" s="323"/>
      <c r="DA23" s="323"/>
      <c r="DB23" s="323"/>
      <c r="DC23" s="323"/>
      <c r="DD23" s="323"/>
      <c r="DE23" s="323"/>
      <c r="DF23" s="323"/>
      <c r="DG23" s="323"/>
      <c r="DH23" s="324"/>
      <c r="DI23" s="322">
        <v>3</v>
      </c>
      <c r="DJ23" s="323"/>
      <c r="DK23" s="323"/>
      <c r="DL23" s="323"/>
      <c r="DM23" s="323"/>
      <c r="DN23" s="323"/>
      <c r="DO23" s="323"/>
      <c r="DP23" s="323"/>
      <c r="DQ23" s="323"/>
      <c r="DR23" s="323"/>
      <c r="DS23" s="323"/>
      <c r="DT23" s="323"/>
      <c r="DU23" s="323"/>
      <c r="DV23" s="323"/>
      <c r="DW23" s="323"/>
      <c r="DX23" s="323"/>
      <c r="DY23" s="324"/>
      <c r="DZ23" s="322">
        <v>3</v>
      </c>
      <c r="EA23" s="323"/>
      <c r="EB23" s="323"/>
      <c r="EC23" s="323"/>
      <c r="ED23" s="323"/>
      <c r="EE23" s="323"/>
      <c r="EF23" s="323"/>
      <c r="EG23" s="323"/>
      <c r="EH23" s="323"/>
      <c r="EI23" s="323"/>
      <c r="EJ23" s="323"/>
      <c r="EK23" s="323"/>
      <c r="EL23" s="323"/>
      <c r="EM23" s="323"/>
      <c r="EN23" s="323"/>
      <c r="EO23" s="324"/>
      <c r="EP23" s="322">
        <v>1</v>
      </c>
      <c r="EQ23" s="323"/>
      <c r="ER23" s="323"/>
      <c r="ES23" s="323"/>
      <c r="ET23" s="323"/>
      <c r="EU23" s="323"/>
      <c r="EV23" s="323"/>
      <c r="EW23" s="323"/>
      <c r="EX23" s="323"/>
      <c r="EY23" s="323"/>
      <c r="EZ23" s="323"/>
      <c r="FA23" s="323"/>
      <c r="FB23" s="323"/>
      <c r="FC23" s="323"/>
      <c r="FD23" s="323"/>
      <c r="FE23" s="324"/>
    </row>
    <row r="24" spans="1:161" ht="10.5" customHeight="1">
      <c r="A24" s="333" t="s">
        <v>93</v>
      </c>
      <c r="B24" s="331"/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332"/>
      <c r="AJ24" s="288"/>
      <c r="AK24" s="289"/>
      <c r="AL24" s="289"/>
      <c r="AM24" s="289"/>
      <c r="AN24" s="289"/>
      <c r="AO24" s="289"/>
      <c r="AP24" s="289"/>
      <c r="AQ24" s="290"/>
      <c r="AR24" s="325"/>
      <c r="AS24" s="326"/>
      <c r="AT24" s="326"/>
      <c r="AU24" s="326"/>
      <c r="AV24" s="326"/>
      <c r="AW24" s="326"/>
      <c r="AX24" s="326"/>
      <c r="AY24" s="326"/>
      <c r="AZ24" s="326"/>
      <c r="BA24" s="326"/>
      <c r="BB24" s="326"/>
      <c r="BC24" s="326"/>
      <c r="BD24" s="326"/>
      <c r="BE24" s="326"/>
      <c r="BF24" s="326"/>
      <c r="BG24" s="326"/>
      <c r="BH24" s="326"/>
      <c r="BI24" s="327"/>
      <c r="BJ24" s="325"/>
      <c r="BK24" s="326"/>
      <c r="BL24" s="326"/>
      <c r="BM24" s="326"/>
      <c r="BN24" s="326"/>
      <c r="BO24" s="326"/>
      <c r="BP24" s="326"/>
      <c r="BQ24" s="326"/>
      <c r="BR24" s="326"/>
      <c r="BS24" s="326"/>
      <c r="BT24" s="326"/>
      <c r="BU24" s="326"/>
      <c r="BV24" s="326"/>
      <c r="BW24" s="326"/>
      <c r="BX24" s="326"/>
      <c r="BY24" s="326"/>
      <c r="BZ24" s="327"/>
      <c r="CA24" s="325"/>
      <c r="CB24" s="326"/>
      <c r="CC24" s="326"/>
      <c r="CD24" s="326"/>
      <c r="CE24" s="326"/>
      <c r="CF24" s="326"/>
      <c r="CG24" s="326"/>
      <c r="CH24" s="326"/>
      <c r="CI24" s="326"/>
      <c r="CJ24" s="326"/>
      <c r="CK24" s="326"/>
      <c r="CL24" s="326"/>
      <c r="CM24" s="326"/>
      <c r="CN24" s="326"/>
      <c r="CO24" s="326"/>
      <c r="CP24" s="326"/>
      <c r="CQ24" s="327"/>
      <c r="CR24" s="325"/>
      <c r="CS24" s="326"/>
      <c r="CT24" s="326"/>
      <c r="CU24" s="326"/>
      <c r="CV24" s="326"/>
      <c r="CW24" s="326"/>
      <c r="CX24" s="326"/>
      <c r="CY24" s="326"/>
      <c r="CZ24" s="326"/>
      <c r="DA24" s="326"/>
      <c r="DB24" s="326"/>
      <c r="DC24" s="326"/>
      <c r="DD24" s="326"/>
      <c r="DE24" s="326"/>
      <c r="DF24" s="326"/>
      <c r="DG24" s="326"/>
      <c r="DH24" s="327"/>
      <c r="DI24" s="325"/>
      <c r="DJ24" s="326"/>
      <c r="DK24" s="326"/>
      <c r="DL24" s="326"/>
      <c r="DM24" s="326"/>
      <c r="DN24" s="326"/>
      <c r="DO24" s="326"/>
      <c r="DP24" s="326"/>
      <c r="DQ24" s="326"/>
      <c r="DR24" s="326"/>
      <c r="DS24" s="326"/>
      <c r="DT24" s="326"/>
      <c r="DU24" s="326"/>
      <c r="DV24" s="326"/>
      <c r="DW24" s="326"/>
      <c r="DX24" s="326"/>
      <c r="DY24" s="327"/>
      <c r="DZ24" s="325"/>
      <c r="EA24" s="326"/>
      <c r="EB24" s="326"/>
      <c r="EC24" s="326"/>
      <c r="ED24" s="326"/>
      <c r="EE24" s="326"/>
      <c r="EF24" s="326"/>
      <c r="EG24" s="326"/>
      <c r="EH24" s="326"/>
      <c r="EI24" s="326"/>
      <c r="EJ24" s="326"/>
      <c r="EK24" s="326"/>
      <c r="EL24" s="326"/>
      <c r="EM24" s="326"/>
      <c r="EN24" s="326"/>
      <c r="EO24" s="327"/>
      <c r="EP24" s="325"/>
      <c r="EQ24" s="326"/>
      <c r="ER24" s="326"/>
      <c r="ES24" s="326"/>
      <c r="ET24" s="326"/>
      <c r="EU24" s="326"/>
      <c r="EV24" s="326"/>
      <c r="EW24" s="326"/>
      <c r="EX24" s="326"/>
      <c r="EY24" s="326"/>
      <c r="EZ24" s="326"/>
      <c r="FA24" s="326"/>
      <c r="FB24" s="326"/>
      <c r="FC24" s="326"/>
      <c r="FD24" s="326"/>
      <c r="FE24" s="327"/>
    </row>
    <row r="25" spans="1:161" ht="10.5" customHeight="1">
      <c r="A25" s="328" t="s">
        <v>137</v>
      </c>
      <c r="B25" s="329"/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29"/>
      <c r="X25" s="329"/>
      <c r="Y25" s="329"/>
      <c r="Z25" s="329"/>
      <c r="AA25" s="329"/>
      <c r="AB25" s="329"/>
      <c r="AC25" s="329"/>
      <c r="AD25" s="329"/>
      <c r="AE25" s="329"/>
      <c r="AF25" s="329"/>
      <c r="AG25" s="329"/>
      <c r="AH25" s="329"/>
      <c r="AI25" s="330"/>
      <c r="AJ25" s="264" t="s">
        <v>23</v>
      </c>
      <c r="AK25" s="265"/>
      <c r="AL25" s="265"/>
      <c r="AM25" s="265"/>
      <c r="AN25" s="265"/>
      <c r="AO25" s="265"/>
      <c r="AP25" s="265"/>
      <c r="AQ25" s="266"/>
      <c r="AR25" s="338">
        <v>3</v>
      </c>
      <c r="AS25" s="338"/>
      <c r="AT25" s="338"/>
      <c r="AU25" s="338"/>
      <c r="AV25" s="338"/>
      <c r="AW25" s="338"/>
      <c r="AX25" s="338"/>
      <c r="AY25" s="338"/>
      <c r="AZ25" s="338"/>
      <c r="BA25" s="338"/>
      <c r="BB25" s="338"/>
      <c r="BC25" s="338"/>
      <c r="BD25" s="338"/>
      <c r="BE25" s="338"/>
      <c r="BF25" s="338"/>
      <c r="BG25" s="338"/>
      <c r="BH25" s="338"/>
      <c r="BI25" s="338"/>
      <c r="BJ25" s="338">
        <v>2</v>
      </c>
      <c r="BK25" s="338"/>
      <c r="BL25" s="338"/>
      <c r="BM25" s="338"/>
      <c r="BN25" s="338"/>
      <c r="BO25" s="338"/>
      <c r="BP25" s="338"/>
      <c r="BQ25" s="338"/>
      <c r="BR25" s="338"/>
      <c r="BS25" s="338"/>
      <c r="BT25" s="338"/>
      <c r="BU25" s="338"/>
      <c r="BV25" s="338"/>
      <c r="BW25" s="338"/>
      <c r="BX25" s="338"/>
      <c r="BY25" s="338"/>
      <c r="BZ25" s="338"/>
      <c r="CA25" s="338">
        <v>2</v>
      </c>
      <c r="CB25" s="338"/>
      <c r="CC25" s="338"/>
      <c r="CD25" s="338"/>
      <c r="CE25" s="338"/>
      <c r="CF25" s="338"/>
      <c r="CG25" s="338"/>
      <c r="CH25" s="338"/>
      <c r="CI25" s="338"/>
      <c r="CJ25" s="338"/>
      <c r="CK25" s="338"/>
      <c r="CL25" s="338"/>
      <c r="CM25" s="338"/>
      <c r="CN25" s="338"/>
      <c r="CO25" s="338"/>
      <c r="CP25" s="338"/>
      <c r="CQ25" s="338"/>
      <c r="CR25" s="338">
        <v>1</v>
      </c>
      <c r="CS25" s="338"/>
      <c r="CT25" s="338"/>
      <c r="CU25" s="338"/>
      <c r="CV25" s="338"/>
      <c r="CW25" s="338"/>
      <c r="CX25" s="338"/>
      <c r="CY25" s="338"/>
      <c r="CZ25" s="338"/>
      <c r="DA25" s="338"/>
      <c r="DB25" s="338"/>
      <c r="DC25" s="338"/>
      <c r="DD25" s="338"/>
      <c r="DE25" s="338"/>
      <c r="DF25" s="338"/>
      <c r="DG25" s="338"/>
      <c r="DH25" s="338"/>
      <c r="DI25" s="338">
        <v>1</v>
      </c>
      <c r="DJ25" s="338"/>
      <c r="DK25" s="338"/>
      <c r="DL25" s="338"/>
      <c r="DM25" s="338"/>
      <c r="DN25" s="338"/>
      <c r="DO25" s="338"/>
      <c r="DP25" s="338"/>
      <c r="DQ25" s="338"/>
      <c r="DR25" s="338"/>
      <c r="DS25" s="338"/>
      <c r="DT25" s="338"/>
      <c r="DU25" s="338"/>
      <c r="DV25" s="338"/>
      <c r="DW25" s="338"/>
      <c r="DX25" s="338"/>
      <c r="DY25" s="338"/>
      <c r="DZ25" s="338">
        <v>3</v>
      </c>
      <c r="EA25" s="338"/>
      <c r="EB25" s="338"/>
      <c r="EC25" s="338"/>
      <c r="ED25" s="338"/>
      <c r="EE25" s="338"/>
      <c r="EF25" s="338"/>
      <c r="EG25" s="338"/>
      <c r="EH25" s="338"/>
      <c r="EI25" s="338"/>
      <c r="EJ25" s="338"/>
      <c r="EK25" s="338"/>
      <c r="EL25" s="338"/>
      <c r="EM25" s="338"/>
      <c r="EN25" s="338"/>
      <c r="EO25" s="338"/>
      <c r="EP25" s="338">
        <v>1</v>
      </c>
      <c r="EQ25" s="338"/>
      <c r="ER25" s="338"/>
      <c r="ES25" s="338"/>
      <c r="ET25" s="338"/>
      <c r="EU25" s="338"/>
      <c r="EV25" s="338"/>
      <c r="EW25" s="338"/>
      <c r="EX25" s="338"/>
      <c r="EY25" s="338"/>
      <c r="EZ25" s="338"/>
      <c r="FA25" s="338"/>
      <c r="FB25" s="338"/>
      <c r="FC25" s="338"/>
      <c r="FD25" s="338"/>
      <c r="FE25" s="338"/>
    </row>
    <row r="26" spans="1:161" ht="10.5" customHeight="1">
      <c r="A26" s="328" t="s">
        <v>138</v>
      </c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29"/>
      <c r="V26" s="329"/>
      <c r="W26" s="329"/>
      <c r="X26" s="329"/>
      <c r="Y26" s="329"/>
      <c r="Z26" s="329"/>
      <c r="AA26" s="329"/>
      <c r="AB26" s="329"/>
      <c r="AC26" s="329"/>
      <c r="AD26" s="329"/>
      <c r="AE26" s="329"/>
      <c r="AF26" s="329"/>
      <c r="AG26" s="329"/>
      <c r="AH26" s="329"/>
      <c r="AI26" s="330"/>
      <c r="AJ26" s="288" t="s">
        <v>24</v>
      </c>
      <c r="AK26" s="289"/>
      <c r="AL26" s="289"/>
      <c r="AM26" s="289"/>
      <c r="AN26" s="289"/>
      <c r="AO26" s="289"/>
      <c r="AP26" s="289"/>
      <c r="AQ26" s="290"/>
      <c r="AR26" s="325"/>
      <c r="AS26" s="326"/>
      <c r="AT26" s="326"/>
      <c r="AU26" s="326"/>
      <c r="AV26" s="326"/>
      <c r="AW26" s="326"/>
      <c r="AX26" s="326"/>
      <c r="AY26" s="326"/>
      <c r="AZ26" s="326"/>
      <c r="BA26" s="326"/>
      <c r="BB26" s="326"/>
      <c r="BC26" s="326"/>
      <c r="BD26" s="326"/>
      <c r="BE26" s="326"/>
      <c r="BF26" s="326"/>
      <c r="BG26" s="326"/>
      <c r="BH26" s="326"/>
      <c r="BI26" s="327"/>
      <c r="BJ26" s="325"/>
      <c r="BK26" s="326"/>
      <c r="BL26" s="326"/>
      <c r="BM26" s="326"/>
      <c r="BN26" s="326"/>
      <c r="BO26" s="326"/>
      <c r="BP26" s="326"/>
      <c r="BQ26" s="326"/>
      <c r="BR26" s="326"/>
      <c r="BS26" s="326"/>
      <c r="BT26" s="326"/>
      <c r="BU26" s="326"/>
      <c r="BV26" s="326"/>
      <c r="BW26" s="326"/>
      <c r="BX26" s="326"/>
      <c r="BY26" s="326"/>
      <c r="BZ26" s="327"/>
      <c r="CA26" s="325"/>
      <c r="CB26" s="326"/>
      <c r="CC26" s="326"/>
      <c r="CD26" s="326"/>
      <c r="CE26" s="326"/>
      <c r="CF26" s="326"/>
      <c r="CG26" s="326"/>
      <c r="CH26" s="326"/>
      <c r="CI26" s="326"/>
      <c r="CJ26" s="326"/>
      <c r="CK26" s="326"/>
      <c r="CL26" s="326"/>
      <c r="CM26" s="326"/>
      <c r="CN26" s="326"/>
      <c r="CO26" s="326"/>
      <c r="CP26" s="326"/>
      <c r="CQ26" s="327"/>
      <c r="CR26" s="325"/>
      <c r="CS26" s="326"/>
      <c r="CT26" s="326"/>
      <c r="CU26" s="326"/>
      <c r="CV26" s="326"/>
      <c r="CW26" s="326"/>
      <c r="CX26" s="326"/>
      <c r="CY26" s="326"/>
      <c r="CZ26" s="326"/>
      <c r="DA26" s="326"/>
      <c r="DB26" s="326"/>
      <c r="DC26" s="326"/>
      <c r="DD26" s="326"/>
      <c r="DE26" s="326"/>
      <c r="DF26" s="326"/>
      <c r="DG26" s="326"/>
      <c r="DH26" s="327"/>
      <c r="DI26" s="325"/>
      <c r="DJ26" s="326"/>
      <c r="DK26" s="326"/>
      <c r="DL26" s="326"/>
      <c r="DM26" s="326"/>
      <c r="DN26" s="326"/>
      <c r="DO26" s="326"/>
      <c r="DP26" s="326"/>
      <c r="DQ26" s="326"/>
      <c r="DR26" s="326"/>
      <c r="DS26" s="326"/>
      <c r="DT26" s="326"/>
      <c r="DU26" s="326"/>
      <c r="DV26" s="326"/>
      <c r="DW26" s="326"/>
      <c r="DX26" s="326"/>
      <c r="DY26" s="327"/>
      <c r="DZ26" s="325"/>
      <c r="EA26" s="326"/>
      <c r="EB26" s="326"/>
      <c r="EC26" s="326"/>
      <c r="ED26" s="326"/>
      <c r="EE26" s="326"/>
      <c r="EF26" s="326"/>
      <c r="EG26" s="326"/>
      <c r="EH26" s="326"/>
      <c r="EI26" s="326"/>
      <c r="EJ26" s="326"/>
      <c r="EK26" s="326"/>
      <c r="EL26" s="326"/>
      <c r="EM26" s="326"/>
      <c r="EN26" s="326"/>
      <c r="EO26" s="327"/>
      <c r="EP26" s="325"/>
      <c r="EQ26" s="326"/>
      <c r="ER26" s="326"/>
      <c r="ES26" s="326"/>
      <c r="ET26" s="326"/>
      <c r="EU26" s="326"/>
      <c r="EV26" s="326"/>
      <c r="EW26" s="326"/>
      <c r="EX26" s="326"/>
      <c r="EY26" s="326"/>
      <c r="EZ26" s="326"/>
      <c r="FA26" s="326"/>
      <c r="FB26" s="326"/>
      <c r="FC26" s="326"/>
      <c r="FD26" s="326"/>
      <c r="FE26" s="327"/>
    </row>
    <row r="27" spans="1:161" ht="10.5" customHeight="1">
      <c r="A27" s="328" t="s">
        <v>139</v>
      </c>
      <c r="B27" s="329"/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329"/>
      <c r="P27" s="329"/>
      <c r="Q27" s="329"/>
      <c r="R27" s="329"/>
      <c r="S27" s="329"/>
      <c r="T27" s="329"/>
      <c r="U27" s="329"/>
      <c r="V27" s="329"/>
      <c r="W27" s="329"/>
      <c r="X27" s="329"/>
      <c r="Y27" s="329"/>
      <c r="Z27" s="329"/>
      <c r="AA27" s="329"/>
      <c r="AB27" s="329"/>
      <c r="AC27" s="329"/>
      <c r="AD27" s="329"/>
      <c r="AE27" s="329"/>
      <c r="AF27" s="329"/>
      <c r="AG27" s="329"/>
      <c r="AH27" s="329"/>
      <c r="AI27" s="330"/>
      <c r="AJ27" s="264" t="s">
        <v>25</v>
      </c>
      <c r="AK27" s="265"/>
      <c r="AL27" s="265"/>
      <c r="AM27" s="265"/>
      <c r="AN27" s="265"/>
      <c r="AO27" s="265"/>
      <c r="AP27" s="265"/>
      <c r="AQ27" s="266"/>
      <c r="AR27" s="338">
        <v>2</v>
      </c>
      <c r="AS27" s="338"/>
      <c r="AT27" s="338"/>
      <c r="AU27" s="338"/>
      <c r="AV27" s="338"/>
      <c r="AW27" s="338"/>
      <c r="AX27" s="338"/>
      <c r="AY27" s="338"/>
      <c r="AZ27" s="338"/>
      <c r="BA27" s="338"/>
      <c r="BB27" s="338"/>
      <c r="BC27" s="338"/>
      <c r="BD27" s="338"/>
      <c r="BE27" s="338"/>
      <c r="BF27" s="338"/>
      <c r="BG27" s="338"/>
      <c r="BH27" s="338"/>
      <c r="BI27" s="338"/>
      <c r="BJ27" s="338">
        <v>2</v>
      </c>
      <c r="BK27" s="338"/>
      <c r="BL27" s="338"/>
      <c r="BM27" s="338"/>
      <c r="BN27" s="338"/>
      <c r="BO27" s="338"/>
      <c r="BP27" s="338"/>
      <c r="BQ27" s="338"/>
      <c r="BR27" s="338"/>
      <c r="BS27" s="338"/>
      <c r="BT27" s="338"/>
      <c r="BU27" s="338"/>
      <c r="BV27" s="338"/>
      <c r="BW27" s="338"/>
      <c r="BX27" s="338"/>
      <c r="BY27" s="338"/>
      <c r="BZ27" s="338"/>
      <c r="CA27" s="338">
        <v>1</v>
      </c>
      <c r="CB27" s="338"/>
      <c r="CC27" s="338"/>
      <c r="CD27" s="338"/>
      <c r="CE27" s="338"/>
      <c r="CF27" s="338"/>
      <c r="CG27" s="338"/>
      <c r="CH27" s="338"/>
      <c r="CI27" s="338"/>
      <c r="CJ27" s="338"/>
      <c r="CK27" s="338"/>
      <c r="CL27" s="338"/>
      <c r="CM27" s="338"/>
      <c r="CN27" s="338"/>
      <c r="CO27" s="338"/>
      <c r="CP27" s="338"/>
      <c r="CQ27" s="338"/>
      <c r="CR27" s="338"/>
      <c r="CS27" s="338"/>
      <c r="CT27" s="338"/>
      <c r="CU27" s="338"/>
      <c r="CV27" s="338"/>
      <c r="CW27" s="338"/>
      <c r="CX27" s="338"/>
      <c r="CY27" s="338"/>
      <c r="CZ27" s="338"/>
      <c r="DA27" s="338"/>
      <c r="DB27" s="338"/>
      <c r="DC27" s="338"/>
      <c r="DD27" s="338"/>
      <c r="DE27" s="338"/>
      <c r="DF27" s="338"/>
      <c r="DG27" s="338"/>
      <c r="DH27" s="338"/>
      <c r="DI27" s="338"/>
      <c r="DJ27" s="338"/>
      <c r="DK27" s="338"/>
      <c r="DL27" s="338"/>
      <c r="DM27" s="338"/>
      <c r="DN27" s="338"/>
      <c r="DO27" s="338"/>
      <c r="DP27" s="338"/>
      <c r="DQ27" s="338"/>
      <c r="DR27" s="338"/>
      <c r="DS27" s="338"/>
      <c r="DT27" s="338"/>
      <c r="DU27" s="338"/>
      <c r="DV27" s="338"/>
      <c r="DW27" s="338"/>
      <c r="DX27" s="338"/>
      <c r="DY27" s="338"/>
      <c r="DZ27" s="338">
        <v>2</v>
      </c>
      <c r="EA27" s="338"/>
      <c r="EB27" s="338"/>
      <c r="EC27" s="338"/>
      <c r="ED27" s="338"/>
      <c r="EE27" s="338"/>
      <c r="EF27" s="338"/>
      <c r="EG27" s="338"/>
      <c r="EH27" s="338"/>
      <c r="EI27" s="338"/>
      <c r="EJ27" s="338"/>
      <c r="EK27" s="338"/>
      <c r="EL27" s="338"/>
      <c r="EM27" s="338"/>
      <c r="EN27" s="338"/>
      <c r="EO27" s="338"/>
      <c r="EP27" s="338"/>
      <c r="EQ27" s="338"/>
      <c r="ER27" s="338"/>
      <c r="ES27" s="338"/>
      <c r="ET27" s="338"/>
      <c r="EU27" s="338"/>
      <c r="EV27" s="338"/>
      <c r="EW27" s="338"/>
      <c r="EX27" s="338"/>
      <c r="EY27" s="338"/>
      <c r="EZ27" s="338"/>
      <c r="FA27" s="338"/>
      <c r="FB27" s="338"/>
      <c r="FC27" s="338"/>
      <c r="FD27" s="338"/>
      <c r="FE27" s="338"/>
    </row>
    <row r="28" spans="1:161" ht="10.5" customHeight="1">
      <c r="A28" s="328" t="s">
        <v>79</v>
      </c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  <c r="AG28" s="329"/>
      <c r="AH28" s="329"/>
      <c r="AI28" s="330"/>
      <c r="AJ28" s="264" t="s">
        <v>61</v>
      </c>
      <c r="AK28" s="265"/>
      <c r="AL28" s="265"/>
      <c r="AM28" s="265"/>
      <c r="AN28" s="265"/>
      <c r="AO28" s="265"/>
      <c r="AP28" s="265"/>
      <c r="AQ28" s="266"/>
      <c r="AR28" s="338"/>
      <c r="AS28" s="338"/>
      <c r="AT28" s="338"/>
      <c r="AU28" s="338"/>
      <c r="AV28" s="338"/>
      <c r="AW28" s="338"/>
      <c r="AX28" s="338"/>
      <c r="AY28" s="338"/>
      <c r="AZ28" s="338"/>
      <c r="BA28" s="338"/>
      <c r="BB28" s="338"/>
      <c r="BC28" s="338"/>
      <c r="BD28" s="338"/>
      <c r="BE28" s="338"/>
      <c r="BF28" s="338"/>
      <c r="BG28" s="338"/>
      <c r="BH28" s="338"/>
      <c r="BI28" s="338"/>
      <c r="BJ28" s="338"/>
      <c r="BK28" s="338"/>
      <c r="BL28" s="338"/>
      <c r="BM28" s="338"/>
      <c r="BN28" s="338"/>
      <c r="BO28" s="338"/>
      <c r="BP28" s="338"/>
      <c r="BQ28" s="338"/>
      <c r="BR28" s="338"/>
      <c r="BS28" s="338"/>
      <c r="BT28" s="338"/>
      <c r="BU28" s="338"/>
      <c r="BV28" s="338"/>
      <c r="BW28" s="338"/>
      <c r="BX28" s="338"/>
      <c r="BY28" s="338"/>
      <c r="BZ28" s="338"/>
      <c r="CA28" s="338"/>
      <c r="CB28" s="338"/>
      <c r="CC28" s="338"/>
      <c r="CD28" s="338"/>
      <c r="CE28" s="338"/>
      <c r="CF28" s="338"/>
      <c r="CG28" s="338"/>
      <c r="CH28" s="338"/>
      <c r="CI28" s="338"/>
      <c r="CJ28" s="338"/>
      <c r="CK28" s="338"/>
      <c r="CL28" s="338"/>
      <c r="CM28" s="338"/>
      <c r="CN28" s="338"/>
      <c r="CO28" s="338"/>
      <c r="CP28" s="338"/>
      <c r="CQ28" s="338"/>
      <c r="CR28" s="338"/>
      <c r="CS28" s="338"/>
      <c r="CT28" s="338"/>
      <c r="CU28" s="338"/>
      <c r="CV28" s="338"/>
      <c r="CW28" s="338"/>
      <c r="CX28" s="338"/>
      <c r="CY28" s="338"/>
      <c r="CZ28" s="338"/>
      <c r="DA28" s="338"/>
      <c r="DB28" s="338"/>
      <c r="DC28" s="338"/>
      <c r="DD28" s="338"/>
      <c r="DE28" s="338"/>
      <c r="DF28" s="338"/>
      <c r="DG28" s="338"/>
      <c r="DH28" s="338"/>
      <c r="DI28" s="338"/>
      <c r="DJ28" s="338"/>
      <c r="DK28" s="338"/>
      <c r="DL28" s="338"/>
      <c r="DM28" s="338"/>
      <c r="DN28" s="338"/>
      <c r="DO28" s="338"/>
      <c r="DP28" s="338"/>
      <c r="DQ28" s="338"/>
      <c r="DR28" s="338"/>
      <c r="DS28" s="338"/>
      <c r="DT28" s="338"/>
      <c r="DU28" s="338"/>
      <c r="DV28" s="338"/>
      <c r="DW28" s="338"/>
      <c r="DX28" s="338"/>
      <c r="DY28" s="338"/>
      <c r="DZ28" s="338"/>
      <c r="EA28" s="338"/>
      <c r="EB28" s="338"/>
      <c r="EC28" s="338"/>
      <c r="ED28" s="338"/>
      <c r="EE28" s="338"/>
      <c r="EF28" s="338"/>
      <c r="EG28" s="338"/>
      <c r="EH28" s="338"/>
      <c r="EI28" s="338"/>
      <c r="EJ28" s="338"/>
      <c r="EK28" s="338"/>
      <c r="EL28" s="338"/>
      <c r="EM28" s="338"/>
      <c r="EN28" s="338"/>
      <c r="EO28" s="338"/>
      <c r="EP28" s="338"/>
      <c r="EQ28" s="338"/>
      <c r="ER28" s="338"/>
      <c r="ES28" s="338"/>
      <c r="ET28" s="338"/>
      <c r="EU28" s="338"/>
      <c r="EV28" s="338"/>
      <c r="EW28" s="338"/>
      <c r="EX28" s="338"/>
      <c r="EY28" s="338"/>
      <c r="EZ28" s="338"/>
      <c r="FA28" s="338"/>
      <c r="FB28" s="338"/>
      <c r="FC28" s="338"/>
      <c r="FD28" s="338"/>
      <c r="FE28" s="338"/>
    </row>
    <row r="29" spans="1:161" ht="10.5" customHeight="1">
      <c r="A29" s="328" t="s">
        <v>140</v>
      </c>
      <c r="B29" s="329"/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29"/>
      <c r="R29" s="329"/>
      <c r="S29" s="329"/>
      <c r="T29" s="329"/>
      <c r="U29" s="329"/>
      <c r="V29" s="329"/>
      <c r="W29" s="329"/>
      <c r="X29" s="329"/>
      <c r="Y29" s="329"/>
      <c r="Z29" s="329"/>
      <c r="AA29" s="329"/>
      <c r="AB29" s="329"/>
      <c r="AC29" s="329"/>
      <c r="AD29" s="329"/>
      <c r="AE29" s="329"/>
      <c r="AF29" s="329"/>
      <c r="AG29" s="329"/>
      <c r="AH29" s="329"/>
      <c r="AI29" s="330"/>
      <c r="AJ29" s="264" t="s">
        <v>62</v>
      </c>
      <c r="AK29" s="265"/>
      <c r="AL29" s="265"/>
      <c r="AM29" s="265"/>
      <c r="AN29" s="265"/>
      <c r="AO29" s="265"/>
      <c r="AP29" s="265"/>
      <c r="AQ29" s="266"/>
      <c r="AR29" s="338"/>
      <c r="AS29" s="338"/>
      <c r="AT29" s="338"/>
      <c r="AU29" s="338"/>
      <c r="AV29" s="338"/>
      <c r="AW29" s="338"/>
      <c r="AX29" s="338"/>
      <c r="AY29" s="338"/>
      <c r="AZ29" s="338"/>
      <c r="BA29" s="338"/>
      <c r="BB29" s="338"/>
      <c r="BC29" s="338"/>
      <c r="BD29" s="338"/>
      <c r="BE29" s="338"/>
      <c r="BF29" s="338"/>
      <c r="BG29" s="338"/>
      <c r="BH29" s="338"/>
      <c r="BI29" s="338"/>
      <c r="BJ29" s="338"/>
      <c r="BK29" s="338"/>
      <c r="BL29" s="338"/>
      <c r="BM29" s="338"/>
      <c r="BN29" s="338"/>
      <c r="BO29" s="338"/>
      <c r="BP29" s="338"/>
      <c r="BQ29" s="338"/>
      <c r="BR29" s="338"/>
      <c r="BS29" s="338"/>
      <c r="BT29" s="338"/>
      <c r="BU29" s="338"/>
      <c r="BV29" s="338"/>
      <c r="BW29" s="338"/>
      <c r="BX29" s="338"/>
      <c r="BY29" s="338"/>
      <c r="BZ29" s="338"/>
      <c r="CA29" s="338"/>
      <c r="CB29" s="338"/>
      <c r="CC29" s="338"/>
      <c r="CD29" s="338"/>
      <c r="CE29" s="338"/>
      <c r="CF29" s="338"/>
      <c r="CG29" s="338"/>
      <c r="CH29" s="338"/>
      <c r="CI29" s="338"/>
      <c r="CJ29" s="338"/>
      <c r="CK29" s="338"/>
      <c r="CL29" s="338"/>
      <c r="CM29" s="338"/>
      <c r="CN29" s="338"/>
      <c r="CO29" s="338"/>
      <c r="CP29" s="338"/>
      <c r="CQ29" s="338"/>
      <c r="CR29" s="338"/>
      <c r="CS29" s="338"/>
      <c r="CT29" s="338"/>
      <c r="CU29" s="338"/>
      <c r="CV29" s="338"/>
      <c r="CW29" s="338"/>
      <c r="CX29" s="338"/>
      <c r="CY29" s="338"/>
      <c r="CZ29" s="338"/>
      <c r="DA29" s="338"/>
      <c r="DB29" s="338"/>
      <c r="DC29" s="338"/>
      <c r="DD29" s="338"/>
      <c r="DE29" s="338"/>
      <c r="DF29" s="338"/>
      <c r="DG29" s="338"/>
      <c r="DH29" s="338"/>
      <c r="DI29" s="338"/>
      <c r="DJ29" s="338"/>
      <c r="DK29" s="338"/>
      <c r="DL29" s="338"/>
      <c r="DM29" s="338"/>
      <c r="DN29" s="338"/>
      <c r="DO29" s="338"/>
      <c r="DP29" s="338"/>
      <c r="DQ29" s="338"/>
      <c r="DR29" s="338"/>
      <c r="DS29" s="338"/>
      <c r="DT29" s="338"/>
      <c r="DU29" s="338"/>
      <c r="DV29" s="338"/>
      <c r="DW29" s="338"/>
      <c r="DX29" s="338"/>
      <c r="DY29" s="338"/>
      <c r="DZ29" s="338"/>
      <c r="EA29" s="338"/>
      <c r="EB29" s="338"/>
      <c r="EC29" s="338"/>
      <c r="ED29" s="338"/>
      <c r="EE29" s="338"/>
      <c r="EF29" s="338"/>
      <c r="EG29" s="338"/>
      <c r="EH29" s="338"/>
      <c r="EI29" s="338"/>
      <c r="EJ29" s="338"/>
      <c r="EK29" s="338"/>
      <c r="EL29" s="338"/>
      <c r="EM29" s="338"/>
      <c r="EN29" s="338"/>
      <c r="EO29" s="338"/>
      <c r="EP29" s="338"/>
      <c r="EQ29" s="338"/>
      <c r="ER29" s="338"/>
      <c r="ES29" s="338"/>
      <c r="ET29" s="338"/>
      <c r="EU29" s="338"/>
      <c r="EV29" s="338"/>
      <c r="EW29" s="338"/>
      <c r="EX29" s="338"/>
      <c r="EY29" s="338"/>
      <c r="EZ29" s="338"/>
      <c r="FA29" s="338"/>
      <c r="FB29" s="338"/>
      <c r="FC29" s="338"/>
      <c r="FD29" s="338"/>
      <c r="FE29" s="338"/>
    </row>
    <row r="30" spans="1:161" ht="10.5" customHeight="1">
      <c r="A30" s="375" t="s">
        <v>94</v>
      </c>
      <c r="B30" s="336"/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336"/>
      <c r="Z30" s="336"/>
      <c r="AA30" s="336"/>
      <c r="AB30" s="336"/>
      <c r="AC30" s="336"/>
      <c r="AD30" s="336"/>
      <c r="AE30" s="336"/>
      <c r="AF30" s="336"/>
      <c r="AG30" s="336"/>
      <c r="AH30" s="336"/>
      <c r="AI30" s="337"/>
      <c r="AJ30" s="285" t="s">
        <v>63</v>
      </c>
      <c r="AK30" s="286"/>
      <c r="AL30" s="286"/>
      <c r="AM30" s="286"/>
      <c r="AN30" s="286"/>
      <c r="AO30" s="286"/>
      <c r="AP30" s="286"/>
      <c r="AQ30" s="287"/>
      <c r="AR30" s="322">
        <v>1</v>
      </c>
      <c r="AS30" s="323"/>
      <c r="AT30" s="323"/>
      <c r="AU30" s="323"/>
      <c r="AV30" s="323"/>
      <c r="AW30" s="323"/>
      <c r="AX30" s="323"/>
      <c r="AY30" s="323"/>
      <c r="AZ30" s="323"/>
      <c r="BA30" s="323"/>
      <c r="BB30" s="323"/>
      <c r="BC30" s="323"/>
      <c r="BD30" s="323"/>
      <c r="BE30" s="323"/>
      <c r="BF30" s="323"/>
      <c r="BG30" s="323"/>
      <c r="BH30" s="323"/>
      <c r="BI30" s="324"/>
      <c r="BJ30" s="322"/>
      <c r="BK30" s="323"/>
      <c r="BL30" s="323"/>
      <c r="BM30" s="323"/>
      <c r="BN30" s="323"/>
      <c r="BO30" s="323"/>
      <c r="BP30" s="323"/>
      <c r="BQ30" s="323"/>
      <c r="BR30" s="323"/>
      <c r="BS30" s="323"/>
      <c r="BT30" s="323"/>
      <c r="BU30" s="323"/>
      <c r="BV30" s="323"/>
      <c r="BW30" s="323"/>
      <c r="BX30" s="323"/>
      <c r="BY30" s="323"/>
      <c r="BZ30" s="324"/>
      <c r="CA30" s="322"/>
      <c r="CB30" s="323"/>
      <c r="CC30" s="323"/>
      <c r="CD30" s="323"/>
      <c r="CE30" s="323"/>
      <c r="CF30" s="323"/>
      <c r="CG30" s="323"/>
      <c r="CH30" s="323"/>
      <c r="CI30" s="323"/>
      <c r="CJ30" s="323"/>
      <c r="CK30" s="323"/>
      <c r="CL30" s="323"/>
      <c r="CM30" s="323"/>
      <c r="CN30" s="323"/>
      <c r="CO30" s="323"/>
      <c r="CP30" s="323"/>
      <c r="CQ30" s="324"/>
      <c r="CR30" s="322">
        <v>1</v>
      </c>
      <c r="CS30" s="323"/>
      <c r="CT30" s="323"/>
      <c r="CU30" s="323"/>
      <c r="CV30" s="323"/>
      <c r="CW30" s="323"/>
      <c r="CX30" s="323"/>
      <c r="CY30" s="323"/>
      <c r="CZ30" s="323"/>
      <c r="DA30" s="323"/>
      <c r="DB30" s="323"/>
      <c r="DC30" s="323"/>
      <c r="DD30" s="323"/>
      <c r="DE30" s="323"/>
      <c r="DF30" s="323"/>
      <c r="DG30" s="323"/>
      <c r="DH30" s="324"/>
      <c r="DI30" s="322"/>
      <c r="DJ30" s="323"/>
      <c r="DK30" s="323"/>
      <c r="DL30" s="323"/>
      <c r="DM30" s="323"/>
      <c r="DN30" s="323"/>
      <c r="DO30" s="323"/>
      <c r="DP30" s="323"/>
      <c r="DQ30" s="323"/>
      <c r="DR30" s="323"/>
      <c r="DS30" s="323"/>
      <c r="DT30" s="323"/>
      <c r="DU30" s="323"/>
      <c r="DV30" s="323"/>
      <c r="DW30" s="323"/>
      <c r="DX30" s="323"/>
      <c r="DY30" s="324"/>
      <c r="DZ30" s="322">
        <v>1</v>
      </c>
      <c r="EA30" s="323"/>
      <c r="EB30" s="323"/>
      <c r="EC30" s="323"/>
      <c r="ED30" s="323"/>
      <c r="EE30" s="323"/>
      <c r="EF30" s="323"/>
      <c r="EG30" s="323"/>
      <c r="EH30" s="323"/>
      <c r="EI30" s="323"/>
      <c r="EJ30" s="323"/>
      <c r="EK30" s="323"/>
      <c r="EL30" s="323"/>
      <c r="EM30" s="323"/>
      <c r="EN30" s="323"/>
      <c r="EO30" s="324"/>
      <c r="EP30" s="322">
        <v>1</v>
      </c>
      <c r="EQ30" s="323"/>
      <c r="ER30" s="323"/>
      <c r="ES30" s="323"/>
      <c r="ET30" s="323"/>
      <c r="EU30" s="323"/>
      <c r="EV30" s="323"/>
      <c r="EW30" s="323"/>
      <c r="EX30" s="323"/>
      <c r="EY30" s="323"/>
      <c r="EZ30" s="323"/>
      <c r="FA30" s="323"/>
      <c r="FB30" s="323"/>
      <c r="FC30" s="323"/>
      <c r="FD30" s="323"/>
      <c r="FE30" s="324"/>
    </row>
    <row r="31" spans="1:161" ht="10.5" customHeight="1">
      <c r="A31" s="333" t="s">
        <v>95</v>
      </c>
      <c r="B31" s="331"/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2"/>
      <c r="AJ31" s="288"/>
      <c r="AK31" s="289"/>
      <c r="AL31" s="289"/>
      <c r="AM31" s="289"/>
      <c r="AN31" s="289"/>
      <c r="AO31" s="289"/>
      <c r="AP31" s="289"/>
      <c r="AQ31" s="290"/>
      <c r="AR31" s="325"/>
      <c r="AS31" s="326"/>
      <c r="AT31" s="326"/>
      <c r="AU31" s="326"/>
      <c r="AV31" s="326"/>
      <c r="AW31" s="326"/>
      <c r="AX31" s="326"/>
      <c r="AY31" s="326"/>
      <c r="AZ31" s="326"/>
      <c r="BA31" s="326"/>
      <c r="BB31" s="326"/>
      <c r="BC31" s="326"/>
      <c r="BD31" s="326"/>
      <c r="BE31" s="326"/>
      <c r="BF31" s="326"/>
      <c r="BG31" s="326"/>
      <c r="BH31" s="326"/>
      <c r="BI31" s="327"/>
      <c r="BJ31" s="325"/>
      <c r="BK31" s="326"/>
      <c r="BL31" s="326"/>
      <c r="BM31" s="326"/>
      <c r="BN31" s="326"/>
      <c r="BO31" s="326"/>
      <c r="BP31" s="326"/>
      <c r="BQ31" s="326"/>
      <c r="BR31" s="326"/>
      <c r="BS31" s="326"/>
      <c r="BT31" s="326"/>
      <c r="BU31" s="326"/>
      <c r="BV31" s="326"/>
      <c r="BW31" s="326"/>
      <c r="BX31" s="326"/>
      <c r="BY31" s="326"/>
      <c r="BZ31" s="327"/>
      <c r="CA31" s="325"/>
      <c r="CB31" s="326"/>
      <c r="CC31" s="326"/>
      <c r="CD31" s="326"/>
      <c r="CE31" s="326"/>
      <c r="CF31" s="326"/>
      <c r="CG31" s="326"/>
      <c r="CH31" s="326"/>
      <c r="CI31" s="326"/>
      <c r="CJ31" s="326"/>
      <c r="CK31" s="326"/>
      <c r="CL31" s="326"/>
      <c r="CM31" s="326"/>
      <c r="CN31" s="326"/>
      <c r="CO31" s="326"/>
      <c r="CP31" s="326"/>
      <c r="CQ31" s="327"/>
      <c r="CR31" s="325"/>
      <c r="CS31" s="326"/>
      <c r="CT31" s="326"/>
      <c r="CU31" s="326"/>
      <c r="CV31" s="326"/>
      <c r="CW31" s="326"/>
      <c r="CX31" s="326"/>
      <c r="CY31" s="326"/>
      <c r="CZ31" s="326"/>
      <c r="DA31" s="326"/>
      <c r="DB31" s="326"/>
      <c r="DC31" s="326"/>
      <c r="DD31" s="326"/>
      <c r="DE31" s="326"/>
      <c r="DF31" s="326"/>
      <c r="DG31" s="326"/>
      <c r="DH31" s="327"/>
      <c r="DI31" s="325"/>
      <c r="DJ31" s="326"/>
      <c r="DK31" s="326"/>
      <c r="DL31" s="326"/>
      <c r="DM31" s="326"/>
      <c r="DN31" s="326"/>
      <c r="DO31" s="326"/>
      <c r="DP31" s="326"/>
      <c r="DQ31" s="326"/>
      <c r="DR31" s="326"/>
      <c r="DS31" s="326"/>
      <c r="DT31" s="326"/>
      <c r="DU31" s="326"/>
      <c r="DV31" s="326"/>
      <c r="DW31" s="326"/>
      <c r="DX31" s="326"/>
      <c r="DY31" s="327"/>
      <c r="DZ31" s="325"/>
      <c r="EA31" s="326"/>
      <c r="EB31" s="326"/>
      <c r="EC31" s="326"/>
      <c r="ED31" s="326"/>
      <c r="EE31" s="326"/>
      <c r="EF31" s="326"/>
      <c r="EG31" s="326"/>
      <c r="EH31" s="326"/>
      <c r="EI31" s="326"/>
      <c r="EJ31" s="326"/>
      <c r="EK31" s="326"/>
      <c r="EL31" s="326"/>
      <c r="EM31" s="326"/>
      <c r="EN31" s="326"/>
      <c r="EO31" s="327"/>
      <c r="EP31" s="325"/>
      <c r="EQ31" s="326"/>
      <c r="ER31" s="326"/>
      <c r="ES31" s="326"/>
      <c r="ET31" s="326"/>
      <c r="EU31" s="326"/>
      <c r="EV31" s="326"/>
      <c r="EW31" s="326"/>
      <c r="EX31" s="326"/>
      <c r="EY31" s="326"/>
      <c r="EZ31" s="326"/>
      <c r="FA31" s="326"/>
      <c r="FB31" s="326"/>
      <c r="FC31" s="326"/>
      <c r="FD31" s="326"/>
      <c r="FE31" s="327"/>
    </row>
    <row r="32" spans="1:161" ht="10.5" customHeight="1">
      <c r="A32" s="328" t="s">
        <v>302</v>
      </c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29"/>
      <c r="W32" s="329"/>
      <c r="X32" s="329"/>
      <c r="Y32" s="329"/>
      <c r="Z32" s="329"/>
      <c r="AA32" s="329"/>
      <c r="AB32" s="329"/>
      <c r="AC32" s="329"/>
      <c r="AD32" s="329"/>
      <c r="AE32" s="329"/>
      <c r="AF32" s="329"/>
      <c r="AG32" s="329"/>
      <c r="AH32" s="329"/>
      <c r="AI32" s="330"/>
      <c r="AJ32" s="264" t="s">
        <v>64</v>
      </c>
      <c r="AK32" s="265"/>
      <c r="AL32" s="265"/>
      <c r="AM32" s="265"/>
      <c r="AN32" s="265"/>
      <c r="AO32" s="265"/>
      <c r="AP32" s="265"/>
      <c r="AQ32" s="266"/>
      <c r="AR32" s="338"/>
      <c r="AS32" s="338"/>
      <c r="AT32" s="338"/>
      <c r="AU32" s="338"/>
      <c r="AV32" s="338"/>
      <c r="AW32" s="338"/>
      <c r="AX32" s="338"/>
      <c r="AY32" s="338"/>
      <c r="AZ32" s="338"/>
      <c r="BA32" s="338"/>
      <c r="BB32" s="338"/>
      <c r="BC32" s="338"/>
      <c r="BD32" s="338"/>
      <c r="BE32" s="338"/>
      <c r="BF32" s="338"/>
      <c r="BG32" s="338"/>
      <c r="BH32" s="338"/>
      <c r="BI32" s="338"/>
      <c r="BJ32" s="339"/>
      <c r="BK32" s="339"/>
      <c r="BL32" s="339"/>
      <c r="BM32" s="339"/>
      <c r="BN32" s="339"/>
      <c r="BO32" s="339"/>
      <c r="BP32" s="339"/>
      <c r="BQ32" s="339"/>
      <c r="BR32" s="339"/>
      <c r="BS32" s="339"/>
      <c r="BT32" s="339"/>
      <c r="BU32" s="339"/>
      <c r="BV32" s="339"/>
      <c r="BW32" s="339"/>
      <c r="BX32" s="339"/>
      <c r="BY32" s="339"/>
      <c r="BZ32" s="339"/>
      <c r="CA32" s="339"/>
      <c r="CB32" s="339"/>
      <c r="CC32" s="339"/>
      <c r="CD32" s="339"/>
      <c r="CE32" s="339"/>
      <c r="CF32" s="339"/>
      <c r="CG32" s="339"/>
      <c r="CH32" s="339"/>
      <c r="CI32" s="339"/>
      <c r="CJ32" s="339"/>
      <c r="CK32" s="339"/>
      <c r="CL32" s="339"/>
      <c r="CM32" s="339"/>
      <c r="CN32" s="339"/>
      <c r="CO32" s="339"/>
      <c r="CP32" s="339"/>
      <c r="CQ32" s="339"/>
      <c r="CR32" s="339"/>
      <c r="CS32" s="339"/>
      <c r="CT32" s="339"/>
      <c r="CU32" s="339"/>
      <c r="CV32" s="339"/>
      <c r="CW32" s="339"/>
      <c r="CX32" s="339"/>
      <c r="CY32" s="339"/>
      <c r="CZ32" s="339"/>
      <c r="DA32" s="339"/>
      <c r="DB32" s="339"/>
      <c r="DC32" s="339"/>
      <c r="DD32" s="339"/>
      <c r="DE32" s="339"/>
      <c r="DF32" s="339"/>
      <c r="DG32" s="339"/>
      <c r="DH32" s="339"/>
      <c r="DI32" s="339"/>
      <c r="DJ32" s="339"/>
      <c r="DK32" s="339"/>
      <c r="DL32" s="339"/>
      <c r="DM32" s="339"/>
      <c r="DN32" s="339"/>
      <c r="DO32" s="339"/>
      <c r="DP32" s="339"/>
      <c r="DQ32" s="339"/>
      <c r="DR32" s="339"/>
      <c r="DS32" s="339"/>
      <c r="DT32" s="339"/>
      <c r="DU32" s="339"/>
      <c r="DV32" s="339"/>
      <c r="DW32" s="339"/>
      <c r="DX32" s="339"/>
      <c r="DY32" s="339"/>
      <c r="DZ32" s="338"/>
      <c r="EA32" s="338"/>
      <c r="EB32" s="338"/>
      <c r="EC32" s="338"/>
      <c r="ED32" s="338"/>
      <c r="EE32" s="338"/>
      <c r="EF32" s="338"/>
      <c r="EG32" s="338"/>
      <c r="EH32" s="338"/>
      <c r="EI32" s="338"/>
      <c r="EJ32" s="338"/>
      <c r="EK32" s="338"/>
      <c r="EL32" s="338"/>
      <c r="EM32" s="338"/>
      <c r="EN32" s="338"/>
      <c r="EO32" s="338"/>
      <c r="EP32" s="339"/>
      <c r="EQ32" s="339"/>
      <c r="ER32" s="339"/>
      <c r="ES32" s="339"/>
      <c r="ET32" s="339"/>
      <c r="EU32" s="339"/>
      <c r="EV32" s="339"/>
      <c r="EW32" s="339"/>
      <c r="EX32" s="339"/>
      <c r="EY32" s="339"/>
      <c r="EZ32" s="339"/>
      <c r="FA32" s="339"/>
      <c r="FB32" s="339"/>
      <c r="FC32" s="339"/>
      <c r="FD32" s="339"/>
      <c r="FE32" s="339"/>
    </row>
    <row r="33" spans="1:161" ht="10.5" customHeight="1">
      <c r="A33" s="38"/>
      <c r="B33" s="376" t="s">
        <v>76</v>
      </c>
      <c r="C33" s="376"/>
      <c r="D33" s="376"/>
      <c r="E33" s="376"/>
      <c r="F33" s="376"/>
      <c r="G33" s="376"/>
      <c r="H33" s="376"/>
      <c r="I33" s="376"/>
      <c r="J33" s="376"/>
      <c r="K33" s="376"/>
      <c r="L33" s="376"/>
      <c r="M33" s="376"/>
      <c r="N33" s="376"/>
      <c r="O33" s="376"/>
      <c r="P33" s="376"/>
      <c r="Q33" s="376"/>
      <c r="R33" s="376"/>
      <c r="S33" s="376"/>
      <c r="T33" s="376"/>
      <c r="U33" s="376"/>
      <c r="V33" s="376"/>
      <c r="W33" s="376"/>
      <c r="X33" s="376"/>
      <c r="Y33" s="376"/>
      <c r="Z33" s="376"/>
      <c r="AA33" s="376"/>
      <c r="AB33" s="376"/>
      <c r="AC33" s="376"/>
      <c r="AD33" s="376"/>
      <c r="AE33" s="376"/>
      <c r="AF33" s="376"/>
      <c r="AG33" s="376"/>
      <c r="AH33" s="376"/>
      <c r="AI33" s="377"/>
      <c r="AJ33" s="264" t="s">
        <v>65</v>
      </c>
      <c r="AK33" s="265"/>
      <c r="AL33" s="265"/>
      <c r="AM33" s="265"/>
      <c r="AN33" s="265"/>
      <c r="AO33" s="265"/>
      <c r="AP33" s="265"/>
      <c r="AQ33" s="266"/>
      <c r="AR33" s="338"/>
      <c r="AS33" s="338"/>
      <c r="AT33" s="338"/>
      <c r="AU33" s="338"/>
      <c r="AV33" s="338"/>
      <c r="AW33" s="338"/>
      <c r="AX33" s="338"/>
      <c r="AY33" s="338"/>
      <c r="AZ33" s="338"/>
      <c r="BA33" s="338"/>
      <c r="BB33" s="338"/>
      <c r="BC33" s="338"/>
      <c r="BD33" s="338"/>
      <c r="BE33" s="338"/>
      <c r="BF33" s="338"/>
      <c r="BG33" s="338"/>
      <c r="BH33" s="338"/>
      <c r="BI33" s="338"/>
      <c r="BJ33" s="340" t="s">
        <v>51</v>
      </c>
      <c r="BK33" s="340"/>
      <c r="BL33" s="340"/>
      <c r="BM33" s="340"/>
      <c r="BN33" s="340"/>
      <c r="BO33" s="340"/>
      <c r="BP33" s="340"/>
      <c r="BQ33" s="340"/>
      <c r="BR33" s="340"/>
      <c r="BS33" s="340"/>
      <c r="BT33" s="340"/>
      <c r="BU33" s="340"/>
      <c r="BV33" s="340"/>
      <c r="BW33" s="340"/>
      <c r="BX33" s="340"/>
      <c r="BY33" s="340"/>
      <c r="BZ33" s="340"/>
      <c r="CA33" s="340" t="s">
        <v>51</v>
      </c>
      <c r="CB33" s="340"/>
      <c r="CC33" s="340"/>
      <c r="CD33" s="340"/>
      <c r="CE33" s="340"/>
      <c r="CF33" s="340"/>
      <c r="CG33" s="340"/>
      <c r="CH33" s="340"/>
      <c r="CI33" s="340"/>
      <c r="CJ33" s="340"/>
      <c r="CK33" s="340"/>
      <c r="CL33" s="340"/>
      <c r="CM33" s="340"/>
      <c r="CN33" s="340"/>
      <c r="CO33" s="340"/>
      <c r="CP33" s="340"/>
      <c r="CQ33" s="340"/>
      <c r="CR33" s="340" t="s">
        <v>51</v>
      </c>
      <c r="CS33" s="340"/>
      <c r="CT33" s="340"/>
      <c r="CU33" s="340"/>
      <c r="CV33" s="340"/>
      <c r="CW33" s="340"/>
      <c r="CX33" s="340"/>
      <c r="CY33" s="340"/>
      <c r="CZ33" s="340"/>
      <c r="DA33" s="340"/>
      <c r="DB33" s="340"/>
      <c r="DC33" s="340"/>
      <c r="DD33" s="340"/>
      <c r="DE33" s="340"/>
      <c r="DF33" s="340"/>
      <c r="DG33" s="340"/>
      <c r="DH33" s="340"/>
      <c r="DI33" s="340" t="s">
        <v>51</v>
      </c>
      <c r="DJ33" s="340"/>
      <c r="DK33" s="340"/>
      <c r="DL33" s="340"/>
      <c r="DM33" s="340"/>
      <c r="DN33" s="340"/>
      <c r="DO33" s="340"/>
      <c r="DP33" s="340"/>
      <c r="DQ33" s="340"/>
      <c r="DR33" s="340"/>
      <c r="DS33" s="340"/>
      <c r="DT33" s="340"/>
      <c r="DU33" s="340"/>
      <c r="DV33" s="340"/>
      <c r="DW33" s="340"/>
      <c r="DX33" s="340"/>
      <c r="DY33" s="340"/>
      <c r="DZ33" s="338"/>
      <c r="EA33" s="338"/>
      <c r="EB33" s="338"/>
      <c r="EC33" s="338"/>
      <c r="ED33" s="338"/>
      <c r="EE33" s="338"/>
      <c r="EF33" s="338"/>
      <c r="EG33" s="338"/>
      <c r="EH33" s="338"/>
      <c r="EI33" s="338"/>
      <c r="EJ33" s="338"/>
      <c r="EK33" s="338"/>
      <c r="EL33" s="338"/>
      <c r="EM33" s="338"/>
      <c r="EN33" s="338"/>
      <c r="EO33" s="338"/>
      <c r="EP33" s="339"/>
      <c r="EQ33" s="339"/>
      <c r="ER33" s="339"/>
      <c r="ES33" s="339"/>
      <c r="ET33" s="339"/>
      <c r="EU33" s="339"/>
      <c r="EV33" s="339"/>
      <c r="EW33" s="339"/>
      <c r="EX33" s="339"/>
      <c r="EY33" s="339"/>
      <c r="EZ33" s="339"/>
      <c r="FA33" s="339"/>
      <c r="FB33" s="339"/>
      <c r="FC33" s="339"/>
      <c r="FD33" s="339"/>
      <c r="FE33" s="339"/>
    </row>
    <row r="34" spans="1:161" ht="10.5" customHeight="1">
      <c r="A34" s="40"/>
      <c r="B34" s="359" t="s">
        <v>77</v>
      </c>
      <c r="C34" s="359"/>
      <c r="D34" s="359"/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359"/>
      <c r="P34" s="359"/>
      <c r="Q34" s="359"/>
      <c r="R34" s="359"/>
      <c r="S34" s="359"/>
      <c r="T34" s="359"/>
      <c r="U34" s="359"/>
      <c r="V34" s="359"/>
      <c r="W34" s="359"/>
      <c r="X34" s="359"/>
      <c r="Y34" s="359"/>
      <c r="Z34" s="359"/>
      <c r="AA34" s="359"/>
      <c r="AB34" s="359"/>
      <c r="AC34" s="359"/>
      <c r="AD34" s="359"/>
      <c r="AE34" s="359"/>
      <c r="AF34" s="359"/>
      <c r="AG34" s="359"/>
      <c r="AH34" s="359"/>
      <c r="AI34" s="360"/>
      <c r="AJ34" s="288" t="s">
        <v>66</v>
      </c>
      <c r="AK34" s="289"/>
      <c r="AL34" s="289"/>
      <c r="AM34" s="289"/>
      <c r="AN34" s="289"/>
      <c r="AO34" s="289"/>
      <c r="AP34" s="289"/>
      <c r="AQ34" s="290"/>
      <c r="AR34" s="325">
        <v>26</v>
      </c>
      <c r="AS34" s="326"/>
      <c r="AT34" s="326"/>
      <c r="AU34" s="326"/>
      <c r="AV34" s="326"/>
      <c r="AW34" s="326"/>
      <c r="AX34" s="326"/>
      <c r="AY34" s="326"/>
      <c r="AZ34" s="326"/>
      <c r="BA34" s="326"/>
      <c r="BB34" s="326"/>
      <c r="BC34" s="326"/>
      <c r="BD34" s="326"/>
      <c r="BE34" s="326"/>
      <c r="BF34" s="326"/>
      <c r="BG34" s="326"/>
      <c r="BH34" s="326"/>
      <c r="BI34" s="327"/>
      <c r="BJ34" s="307" t="s">
        <v>51</v>
      </c>
      <c r="BK34" s="308"/>
      <c r="BL34" s="308"/>
      <c r="BM34" s="308"/>
      <c r="BN34" s="308"/>
      <c r="BO34" s="308"/>
      <c r="BP34" s="308"/>
      <c r="BQ34" s="308"/>
      <c r="BR34" s="308"/>
      <c r="BS34" s="308"/>
      <c r="BT34" s="308"/>
      <c r="BU34" s="308"/>
      <c r="BV34" s="308"/>
      <c r="BW34" s="308"/>
      <c r="BX34" s="308"/>
      <c r="BY34" s="308"/>
      <c r="BZ34" s="309"/>
      <c r="CA34" s="307" t="s">
        <v>51</v>
      </c>
      <c r="CB34" s="308"/>
      <c r="CC34" s="308"/>
      <c r="CD34" s="308"/>
      <c r="CE34" s="308"/>
      <c r="CF34" s="308"/>
      <c r="CG34" s="308"/>
      <c r="CH34" s="308"/>
      <c r="CI34" s="308"/>
      <c r="CJ34" s="308"/>
      <c r="CK34" s="308"/>
      <c r="CL34" s="308"/>
      <c r="CM34" s="308"/>
      <c r="CN34" s="308"/>
      <c r="CO34" s="308"/>
      <c r="CP34" s="308"/>
      <c r="CQ34" s="309"/>
      <c r="CR34" s="307" t="s">
        <v>51</v>
      </c>
      <c r="CS34" s="308"/>
      <c r="CT34" s="308"/>
      <c r="CU34" s="308"/>
      <c r="CV34" s="308"/>
      <c r="CW34" s="308"/>
      <c r="CX34" s="308"/>
      <c r="CY34" s="308"/>
      <c r="CZ34" s="308"/>
      <c r="DA34" s="308"/>
      <c r="DB34" s="308"/>
      <c r="DC34" s="308"/>
      <c r="DD34" s="308"/>
      <c r="DE34" s="308"/>
      <c r="DF34" s="308"/>
      <c r="DG34" s="308"/>
      <c r="DH34" s="309"/>
      <c r="DI34" s="307" t="s">
        <v>51</v>
      </c>
      <c r="DJ34" s="308"/>
      <c r="DK34" s="308"/>
      <c r="DL34" s="308"/>
      <c r="DM34" s="308"/>
      <c r="DN34" s="308"/>
      <c r="DO34" s="308"/>
      <c r="DP34" s="308"/>
      <c r="DQ34" s="308"/>
      <c r="DR34" s="308"/>
      <c r="DS34" s="308"/>
      <c r="DT34" s="308"/>
      <c r="DU34" s="308"/>
      <c r="DV34" s="308"/>
      <c r="DW34" s="308"/>
      <c r="DX34" s="308"/>
      <c r="DY34" s="309"/>
      <c r="DZ34" s="325">
        <v>26</v>
      </c>
      <c r="EA34" s="326"/>
      <c r="EB34" s="326"/>
      <c r="EC34" s="326"/>
      <c r="ED34" s="326"/>
      <c r="EE34" s="326"/>
      <c r="EF34" s="326"/>
      <c r="EG34" s="326"/>
      <c r="EH34" s="326"/>
      <c r="EI34" s="326"/>
      <c r="EJ34" s="326"/>
      <c r="EK34" s="326"/>
      <c r="EL34" s="326"/>
      <c r="EM34" s="326"/>
      <c r="EN34" s="326"/>
      <c r="EO34" s="327"/>
      <c r="EP34" s="344"/>
      <c r="EQ34" s="345"/>
      <c r="ER34" s="345"/>
      <c r="ES34" s="345"/>
      <c r="ET34" s="345"/>
      <c r="EU34" s="345"/>
      <c r="EV34" s="345"/>
      <c r="EW34" s="345"/>
      <c r="EX34" s="345"/>
      <c r="EY34" s="345"/>
      <c r="EZ34" s="345"/>
      <c r="FA34" s="345"/>
      <c r="FB34" s="345"/>
      <c r="FC34" s="345"/>
      <c r="FD34" s="345"/>
      <c r="FE34" s="346"/>
    </row>
    <row r="35" spans="1:161" ht="10.5" customHeight="1">
      <c r="A35" s="38"/>
      <c r="B35" s="376" t="s">
        <v>82</v>
      </c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377"/>
      <c r="AJ35" s="264" t="s">
        <v>67</v>
      </c>
      <c r="AK35" s="265"/>
      <c r="AL35" s="265"/>
      <c r="AM35" s="265"/>
      <c r="AN35" s="265"/>
      <c r="AO35" s="265"/>
      <c r="AP35" s="265"/>
      <c r="AQ35" s="266"/>
      <c r="AR35" s="338"/>
      <c r="AS35" s="338"/>
      <c r="AT35" s="338"/>
      <c r="AU35" s="338"/>
      <c r="AV35" s="338"/>
      <c r="AW35" s="338"/>
      <c r="AX35" s="338"/>
      <c r="AY35" s="338"/>
      <c r="AZ35" s="338"/>
      <c r="BA35" s="338"/>
      <c r="BB35" s="338"/>
      <c r="BC35" s="338"/>
      <c r="BD35" s="338"/>
      <c r="BE35" s="338"/>
      <c r="BF35" s="338"/>
      <c r="BG35" s="338"/>
      <c r="BH35" s="338"/>
      <c r="BI35" s="338"/>
      <c r="BJ35" s="340" t="s">
        <v>51</v>
      </c>
      <c r="BK35" s="340"/>
      <c r="BL35" s="340"/>
      <c r="BM35" s="340"/>
      <c r="BN35" s="340"/>
      <c r="BO35" s="340"/>
      <c r="BP35" s="340"/>
      <c r="BQ35" s="340"/>
      <c r="BR35" s="340"/>
      <c r="BS35" s="340"/>
      <c r="BT35" s="340"/>
      <c r="BU35" s="340"/>
      <c r="BV35" s="340"/>
      <c r="BW35" s="340"/>
      <c r="BX35" s="340"/>
      <c r="BY35" s="340"/>
      <c r="BZ35" s="340"/>
      <c r="CA35" s="340" t="s">
        <v>51</v>
      </c>
      <c r="CB35" s="340"/>
      <c r="CC35" s="340"/>
      <c r="CD35" s="340"/>
      <c r="CE35" s="340"/>
      <c r="CF35" s="340"/>
      <c r="CG35" s="340"/>
      <c r="CH35" s="340"/>
      <c r="CI35" s="340"/>
      <c r="CJ35" s="340"/>
      <c r="CK35" s="340"/>
      <c r="CL35" s="340"/>
      <c r="CM35" s="340"/>
      <c r="CN35" s="340"/>
      <c r="CO35" s="340"/>
      <c r="CP35" s="340"/>
      <c r="CQ35" s="340"/>
      <c r="CR35" s="340" t="s">
        <v>51</v>
      </c>
      <c r="CS35" s="340"/>
      <c r="CT35" s="340"/>
      <c r="CU35" s="340"/>
      <c r="CV35" s="340"/>
      <c r="CW35" s="340"/>
      <c r="CX35" s="340"/>
      <c r="CY35" s="340"/>
      <c r="CZ35" s="340"/>
      <c r="DA35" s="340"/>
      <c r="DB35" s="340"/>
      <c r="DC35" s="340"/>
      <c r="DD35" s="340"/>
      <c r="DE35" s="340"/>
      <c r="DF35" s="340"/>
      <c r="DG35" s="340"/>
      <c r="DH35" s="340"/>
      <c r="DI35" s="340" t="s">
        <v>51</v>
      </c>
      <c r="DJ35" s="340"/>
      <c r="DK35" s="340"/>
      <c r="DL35" s="340"/>
      <c r="DM35" s="340"/>
      <c r="DN35" s="340"/>
      <c r="DO35" s="340"/>
      <c r="DP35" s="340"/>
      <c r="DQ35" s="340"/>
      <c r="DR35" s="340"/>
      <c r="DS35" s="340"/>
      <c r="DT35" s="340"/>
      <c r="DU35" s="340"/>
      <c r="DV35" s="340"/>
      <c r="DW35" s="340"/>
      <c r="DX35" s="340"/>
      <c r="DY35" s="340"/>
      <c r="DZ35" s="338"/>
      <c r="EA35" s="338"/>
      <c r="EB35" s="338"/>
      <c r="EC35" s="338"/>
      <c r="ED35" s="338"/>
      <c r="EE35" s="338"/>
      <c r="EF35" s="338"/>
      <c r="EG35" s="338"/>
      <c r="EH35" s="338"/>
      <c r="EI35" s="338"/>
      <c r="EJ35" s="338"/>
      <c r="EK35" s="338"/>
      <c r="EL35" s="338"/>
      <c r="EM35" s="338"/>
      <c r="EN35" s="338"/>
      <c r="EO35" s="338"/>
      <c r="EP35" s="339"/>
      <c r="EQ35" s="339"/>
      <c r="ER35" s="339"/>
      <c r="ES35" s="339"/>
      <c r="ET35" s="339"/>
      <c r="EU35" s="339"/>
      <c r="EV35" s="339"/>
      <c r="EW35" s="339"/>
      <c r="EX35" s="339"/>
      <c r="EY35" s="339"/>
      <c r="EZ35" s="339"/>
      <c r="FA35" s="339"/>
      <c r="FB35" s="339"/>
      <c r="FC35" s="339"/>
      <c r="FD35" s="339"/>
      <c r="FE35" s="339"/>
    </row>
    <row r="36" spans="1:161" s="13" customFormat="1" ht="10.5" customHeight="1">
      <c r="A36" s="39"/>
      <c r="B36" s="336" t="s">
        <v>81</v>
      </c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6"/>
      <c r="AF36" s="336"/>
      <c r="AG36" s="336"/>
      <c r="AH36" s="336"/>
      <c r="AI36" s="337"/>
      <c r="AJ36" s="285" t="s">
        <v>68</v>
      </c>
      <c r="AK36" s="286"/>
      <c r="AL36" s="286"/>
      <c r="AM36" s="286"/>
      <c r="AN36" s="286"/>
      <c r="AO36" s="286"/>
      <c r="AP36" s="286"/>
      <c r="AQ36" s="287"/>
      <c r="AR36" s="322"/>
      <c r="AS36" s="323"/>
      <c r="AT36" s="323"/>
      <c r="AU36" s="323"/>
      <c r="AV36" s="323"/>
      <c r="AW36" s="323"/>
      <c r="AX36" s="323"/>
      <c r="AY36" s="323"/>
      <c r="AZ36" s="323"/>
      <c r="BA36" s="323"/>
      <c r="BB36" s="323"/>
      <c r="BC36" s="323"/>
      <c r="BD36" s="323"/>
      <c r="BE36" s="323"/>
      <c r="BF36" s="323"/>
      <c r="BG36" s="323"/>
      <c r="BH36" s="323"/>
      <c r="BI36" s="324"/>
      <c r="BJ36" s="304" t="s">
        <v>51</v>
      </c>
      <c r="BK36" s="305"/>
      <c r="BL36" s="305"/>
      <c r="BM36" s="305"/>
      <c r="BN36" s="305"/>
      <c r="BO36" s="305"/>
      <c r="BP36" s="305"/>
      <c r="BQ36" s="305"/>
      <c r="BR36" s="305"/>
      <c r="BS36" s="305"/>
      <c r="BT36" s="305"/>
      <c r="BU36" s="305"/>
      <c r="BV36" s="305"/>
      <c r="BW36" s="305"/>
      <c r="BX36" s="305"/>
      <c r="BY36" s="305"/>
      <c r="BZ36" s="306"/>
      <c r="CA36" s="304" t="s">
        <v>51</v>
      </c>
      <c r="CB36" s="305"/>
      <c r="CC36" s="305"/>
      <c r="CD36" s="305"/>
      <c r="CE36" s="305"/>
      <c r="CF36" s="305"/>
      <c r="CG36" s="305"/>
      <c r="CH36" s="305"/>
      <c r="CI36" s="305"/>
      <c r="CJ36" s="305"/>
      <c r="CK36" s="305"/>
      <c r="CL36" s="305"/>
      <c r="CM36" s="305"/>
      <c r="CN36" s="305"/>
      <c r="CO36" s="305"/>
      <c r="CP36" s="305"/>
      <c r="CQ36" s="306"/>
      <c r="CR36" s="304" t="s">
        <v>51</v>
      </c>
      <c r="CS36" s="305"/>
      <c r="CT36" s="305"/>
      <c r="CU36" s="305"/>
      <c r="CV36" s="305"/>
      <c r="CW36" s="305"/>
      <c r="CX36" s="305"/>
      <c r="CY36" s="305"/>
      <c r="CZ36" s="305"/>
      <c r="DA36" s="305"/>
      <c r="DB36" s="305"/>
      <c r="DC36" s="305"/>
      <c r="DD36" s="305"/>
      <c r="DE36" s="305"/>
      <c r="DF36" s="305"/>
      <c r="DG36" s="305"/>
      <c r="DH36" s="306"/>
      <c r="DI36" s="304" t="s">
        <v>51</v>
      </c>
      <c r="DJ36" s="305"/>
      <c r="DK36" s="305"/>
      <c r="DL36" s="305"/>
      <c r="DM36" s="305"/>
      <c r="DN36" s="305"/>
      <c r="DO36" s="305"/>
      <c r="DP36" s="305"/>
      <c r="DQ36" s="305"/>
      <c r="DR36" s="305"/>
      <c r="DS36" s="305"/>
      <c r="DT36" s="305"/>
      <c r="DU36" s="305"/>
      <c r="DV36" s="305"/>
      <c r="DW36" s="305"/>
      <c r="DX36" s="305"/>
      <c r="DY36" s="306"/>
      <c r="DZ36" s="322"/>
      <c r="EA36" s="323"/>
      <c r="EB36" s="323"/>
      <c r="EC36" s="323"/>
      <c r="ED36" s="323"/>
      <c r="EE36" s="323"/>
      <c r="EF36" s="323"/>
      <c r="EG36" s="323"/>
      <c r="EH36" s="323"/>
      <c r="EI36" s="323"/>
      <c r="EJ36" s="323"/>
      <c r="EK36" s="323"/>
      <c r="EL36" s="323"/>
      <c r="EM36" s="323"/>
      <c r="EN36" s="323"/>
      <c r="EO36" s="324"/>
      <c r="EP36" s="341"/>
      <c r="EQ36" s="342"/>
      <c r="ER36" s="342"/>
      <c r="ES36" s="342"/>
      <c r="ET36" s="342"/>
      <c r="EU36" s="342"/>
      <c r="EV36" s="342"/>
      <c r="EW36" s="342"/>
      <c r="EX36" s="342"/>
      <c r="EY36" s="342"/>
      <c r="EZ36" s="342"/>
      <c r="FA36" s="342"/>
      <c r="FB36" s="342"/>
      <c r="FC36" s="342"/>
      <c r="FD36" s="342"/>
      <c r="FE36" s="343"/>
    </row>
    <row r="37" spans="1:161" ht="10.5" customHeight="1">
      <c r="A37" s="333" t="s">
        <v>83</v>
      </c>
      <c r="B37" s="331"/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331"/>
      <c r="AH37" s="331"/>
      <c r="AI37" s="332"/>
      <c r="AJ37" s="288"/>
      <c r="AK37" s="289"/>
      <c r="AL37" s="289"/>
      <c r="AM37" s="289"/>
      <c r="AN37" s="289"/>
      <c r="AO37" s="289"/>
      <c r="AP37" s="289"/>
      <c r="AQ37" s="290"/>
      <c r="AR37" s="325"/>
      <c r="AS37" s="326"/>
      <c r="AT37" s="326"/>
      <c r="AU37" s="326"/>
      <c r="AV37" s="326"/>
      <c r="AW37" s="326"/>
      <c r="AX37" s="326"/>
      <c r="AY37" s="326"/>
      <c r="AZ37" s="326"/>
      <c r="BA37" s="326"/>
      <c r="BB37" s="326"/>
      <c r="BC37" s="326"/>
      <c r="BD37" s="326"/>
      <c r="BE37" s="326"/>
      <c r="BF37" s="326"/>
      <c r="BG37" s="326"/>
      <c r="BH37" s="326"/>
      <c r="BI37" s="327"/>
      <c r="BJ37" s="307"/>
      <c r="BK37" s="308"/>
      <c r="BL37" s="308"/>
      <c r="BM37" s="308"/>
      <c r="BN37" s="308"/>
      <c r="BO37" s="308"/>
      <c r="BP37" s="308"/>
      <c r="BQ37" s="308"/>
      <c r="BR37" s="308"/>
      <c r="BS37" s="308"/>
      <c r="BT37" s="308"/>
      <c r="BU37" s="308"/>
      <c r="BV37" s="308"/>
      <c r="BW37" s="308"/>
      <c r="BX37" s="308"/>
      <c r="BY37" s="308"/>
      <c r="BZ37" s="309"/>
      <c r="CA37" s="307"/>
      <c r="CB37" s="308"/>
      <c r="CC37" s="308"/>
      <c r="CD37" s="308"/>
      <c r="CE37" s="308"/>
      <c r="CF37" s="308"/>
      <c r="CG37" s="308"/>
      <c r="CH37" s="308"/>
      <c r="CI37" s="308"/>
      <c r="CJ37" s="308"/>
      <c r="CK37" s="308"/>
      <c r="CL37" s="308"/>
      <c r="CM37" s="308"/>
      <c r="CN37" s="308"/>
      <c r="CO37" s="308"/>
      <c r="CP37" s="308"/>
      <c r="CQ37" s="309"/>
      <c r="CR37" s="307"/>
      <c r="CS37" s="308"/>
      <c r="CT37" s="308"/>
      <c r="CU37" s="308"/>
      <c r="CV37" s="308"/>
      <c r="CW37" s="308"/>
      <c r="CX37" s="308"/>
      <c r="CY37" s="308"/>
      <c r="CZ37" s="308"/>
      <c r="DA37" s="308"/>
      <c r="DB37" s="308"/>
      <c r="DC37" s="308"/>
      <c r="DD37" s="308"/>
      <c r="DE37" s="308"/>
      <c r="DF37" s="308"/>
      <c r="DG37" s="308"/>
      <c r="DH37" s="309"/>
      <c r="DI37" s="307"/>
      <c r="DJ37" s="308"/>
      <c r="DK37" s="308"/>
      <c r="DL37" s="308"/>
      <c r="DM37" s="308"/>
      <c r="DN37" s="308"/>
      <c r="DO37" s="308"/>
      <c r="DP37" s="308"/>
      <c r="DQ37" s="308"/>
      <c r="DR37" s="308"/>
      <c r="DS37" s="308"/>
      <c r="DT37" s="308"/>
      <c r="DU37" s="308"/>
      <c r="DV37" s="308"/>
      <c r="DW37" s="308"/>
      <c r="DX37" s="308"/>
      <c r="DY37" s="309"/>
      <c r="DZ37" s="325"/>
      <c r="EA37" s="326"/>
      <c r="EB37" s="326"/>
      <c r="EC37" s="326"/>
      <c r="ED37" s="326"/>
      <c r="EE37" s="326"/>
      <c r="EF37" s="326"/>
      <c r="EG37" s="326"/>
      <c r="EH37" s="326"/>
      <c r="EI37" s="326"/>
      <c r="EJ37" s="326"/>
      <c r="EK37" s="326"/>
      <c r="EL37" s="326"/>
      <c r="EM37" s="326"/>
      <c r="EN37" s="326"/>
      <c r="EO37" s="327"/>
      <c r="EP37" s="344"/>
      <c r="EQ37" s="345"/>
      <c r="ER37" s="345"/>
      <c r="ES37" s="345"/>
      <c r="ET37" s="345"/>
      <c r="EU37" s="345"/>
      <c r="EV37" s="345"/>
      <c r="EW37" s="345"/>
      <c r="EX37" s="345"/>
      <c r="EY37" s="345"/>
      <c r="EZ37" s="345"/>
      <c r="FA37" s="345"/>
      <c r="FB37" s="345"/>
      <c r="FC37" s="345"/>
      <c r="FD37" s="345"/>
      <c r="FE37" s="346"/>
    </row>
    <row r="38" spans="1:161" ht="10.5" customHeight="1">
      <c r="A38" s="328" t="s">
        <v>84</v>
      </c>
      <c r="B38" s="329"/>
      <c r="C38" s="329"/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29"/>
      <c r="AD38" s="329"/>
      <c r="AE38" s="329"/>
      <c r="AF38" s="329"/>
      <c r="AG38" s="329"/>
      <c r="AH38" s="329"/>
      <c r="AI38" s="330"/>
      <c r="AJ38" s="264" t="s">
        <v>69</v>
      </c>
      <c r="AK38" s="265"/>
      <c r="AL38" s="265"/>
      <c r="AM38" s="265"/>
      <c r="AN38" s="265"/>
      <c r="AO38" s="265"/>
      <c r="AP38" s="265"/>
      <c r="AQ38" s="266"/>
      <c r="AR38" s="338"/>
      <c r="AS38" s="338"/>
      <c r="AT38" s="338"/>
      <c r="AU38" s="338"/>
      <c r="AV38" s="338"/>
      <c r="AW38" s="338"/>
      <c r="AX38" s="338"/>
      <c r="AY38" s="338"/>
      <c r="AZ38" s="338"/>
      <c r="BA38" s="338"/>
      <c r="BB38" s="338"/>
      <c r="BC38" s="338"/>
      <c r="BD38" s="338"/>
      <c r="BE38" s="338"/>
      <c r="BF38" s="338"/>
      <c r="BG38" s="338"/>
      <c r="BH38" s="338"/>
      <c r="BI38" s="338"/>
      <c r="BJ38" s="340" t="s">
        <v>51</v>
      </c>
      <c r="BK38" s="340"/>
      <c r="BL38" s="340"/>
      <c r="BM38" s="340"/>
      <c r="BN38" s="340"/>
      <c r="BO38" s="340"/>
      <c r="BP38" s="340"/>
      <c r="BQ38" s="340"/>
      <c r="BR38" s="340"/>
      <c r="BS38" s="340"/>
      <c r="BT38" s="340"/>
      <c r="BU38" s="340"/>
      <c r="BV38" s="340"/>
      <c r="BW38" s="340"/>
      <c r="BX38" s="340"/>
      <c r="BY38" s="340"/>
      <c r="BZ38" s="340"/>
      <c r="CA38" s="340" t="s">
        <v>51</v>
      </c>
      <c r="CB38" s="340"/>
      <c r="CC38" s="340"/>
      <c r="CD38" s="340"/>
      <c r="CE38" s="340"/>
      <c r="CF38" s="340"/>
      <c r="CG38" s="340"/>
      <c r="CH38" s="340"/>
      <c r="CI38" s="340"/>
      <c r="CJ38" s="340"/>
      <c r="CK38" s="340"/>
      <c r="CL38" s="340"/>
      <c r="CM38" s="340"/>
      <c r="CN38" s="340"/>
      <c r="CO38" s="340"/>
      <c r="CP38" s="340"/>
      <c r="CQ38" s="340"/>
      <c r="CR38" s="340" t="s">
        <v>51</v>
      </c>
      <c r="CS38" s="340"/>
      <c r="CT38" s="340"/>
      <c r="CU38" s="340"/>
      <c r="CV38" s="340"/>
      <c r="CW38" s="340"/>
      <c r="CX38" s="340"/>
      <c r="CY38" s="340"/>
      <c r="CZ38" s="340"/>
      <c r="DA38" s="340"/>
      <c r="DB38" s="340"/>
      <c r="DC38" s="340"/>
      <c r="DD38" s="340"/>
      <c r="DE38" s="340"/>
      <c r="DF38" s="340"/>
      <c r="DG38" s="340"/>
      <c r="DH38" s="340"/>
      <c r="DI38" s="340" t="s">
        <v>51</v>
      </c>
      <c r="DJ38" s="340"/>
      <c r="DK38" s="340"/>
      <c r="DL38" s="340"/>
      <c r="DM38" s="340"/>
      <c r="DN38" s="340"/>
      <c r="DO38" s="340"/>
      <c r="DP38" s="340"/>
      <c r="DQ38" s="340"/>
      <c r="DR38" s="340"/>
      <c r="DS38" s="340"/>
      <c r="DT38" s="340"/>
      <c r="DU38" s="340"/>
      <c r="DV38" s="340"/>
      <c r="DW38" s="340"/>
      <c r="DX38" s="340"/>
      <c r="DY38" s="340"/>
      <c r="DZ38" s="338"/>
      <c r="EA38" s="338"/>
      <c r="EB38" s="338"/>
      <c r="EC38" s="338"/>
      <c r="ED38" s="338"/>
      <c r="EE38" s="338"/>
      <c r="EF38" s="338"/>
      <c r="EG38" s="338"/>
      <c r="EH38" s="338"/>
      <c r="EI38" s="338"/>
      <c r="EJ38" s="338"/>
      <c r="EK38" s="338"/>
      <c r="EL38" s="338"/>
      <c r="EM38" s="338"/>
      <c r="EN38" s="338"/>
      <c r="EO38" s="338"/>
      <c r="EP38" s="339"/>
      <c r="EQ38" s="339"/>
      <c r="ER38" s="339"/>
      <c r="ES38" s="339"/>
      <c r="ET38" s="339"/>
      <c r="EU38" s="339"/>
      <c r="EV38" s="339"/>
      <c r="EW38" s="339"/>
      <c r="EX38" s="339"/>
      <c r="EY38" s="339"/>
      <c r="EZ38" s="339"/>
      <c r="FA38" s="339"/>
      <c r="FB38" s="339"/>
      <c r="FC38" s="339"/>
      <c r="FD38" s="339"/>
      <c r="FE38" s="339"/>
    </row>
    <row r="39" spans="1:161" s="13" customFormat="1" ht="10.5" customHeight="1">
      <c r="A39" s="39"/>
      <c r="B39" s="357" t="s">
        <v>158</v>
      </c>
      <c r="C39" s="357"/>
      <c r="D39" s="357"/>
      <c r="E39" s="357"/>
      <c r="F39" s="357"/>
      <c r="G39" s="357"/>
      <c r="H39" s="357"/>
      <c r="I39" s="357"/>
      <c r="J39" s="357"/>
      <c r="K39" s="357"/>
      <c r="L39" s="357"/>
      <c r="M39" s="357"/>
      <c r="N39" s="357"/>
      <c r="O39" s="357"/>
      <c r="P39" s="357"/>
      <c r="Q39" s="357"/>
      <c r="R39" s="357"/>
      <c r="S39" s="357"/>
      <c r="T39" s="357"/>
      <c r="U39" s="357"/>
      <c r="V39" s="357"/>
      <c r="W39" s="357"/>
      <c r="X39" s="357"/>
      <c r="Y39" s="357"/>
      <c r="Z39" s="357"/>
      <c r="AA39" s="357"/>
      <c r="AB39" s="357"/>
      <c r="AC39" s="357"/>
      <c r="AD39" s="357"/>
      <c r="AE39" s="357"/>
      <c r="AF39" s="357"/>
      <c r="AG39" s="357"/>
      <c r="AH39" s="357"/>
      <c r="AI39" s="358"/>
      <c r="AJ39" s="285" t="s">
        <v>70</v>
      </c>
      <c r="AK39" s="286"/>
      <c r="AL39" s="286"/>
      <c r="AM39" s="286"/>
      <c r="AN39" s="286"/>
      <c r="AO39" s="286"/>
      <c r="AP39" s="286"/>
      <c r="AQ39" s="287"/>
      <c r="AR39" s="322">
        <f>9+20+8+6+7+9</f>
        <v>59</v>
      </c>
      <c r="AS39" s="323"/>
      <c r="AT39" s="323"/>
      <c r="AU39" s="323"/>
      <c r="AV39" s="323"/>
      <c r="AW39" s="323"/>
      <c r="AX39" s="323"/>
      <c r="AY39" s="323"/>
      <c r="AZ39" s="323"/>
      <c r="BA39" s="323"/>
      <c r="BB39" s="323"/>
      <c r="BC39" s="323"/>
      <c r="BD39" s="323"/>
      <c r="BE39" s="323"/>
      <c r="BF39" s="323"/>
      <c r="BG39" s="323"/>
      <c r="BH39" s="323"/>
      <c r="BI39" s="324"/>
      <c r="BJ39" s="304" t="s">
        <v>51</v>
      </c>
      <c r="BK39" s="305"/>
      <c r="BL39" s="305"/>
      <c r="BM39" s="305"/>
      <c r="BN39" s="305"/>
      <c r="BO39" s="305"/>
      <c r="BP39" s="305"/>
      <c r="BQ39" s="305"/>
      <c r="BR39" s="305"/>
      <c r="BS39" s="305"/>
      <c r="BT39" s="305"/>
      <c r="BU39" s="305"/>
      <c r="BV39" s="305"/>
      <c r="BW39" s="305"/>
      <c r="BX39" s="305"/>
      <c r="BY39" s="305"/>
      <c r="BZ39" s="306"/>
      <c r="CA39" s="304" t="s">
        <v>51</v>
      </c>
      <c r="CB39" s="305"/>
      <c r="CC39" s="305"/>
      <c r="CD39" s="305"/>
      <c r="CE39" s="305"/>
      <c r="CF39" s="305"/>
      <c r="CG39" s="305"/>
      <c r="CH39" s="305"/>
      <c r="CI39" s="305"/>
      <c r="CJ39" s="305"/>
      <c r="CK39" s="305"/>
      <c r="CL39" s="305"/>
      <c r="CM39" s="305"/>
      <c r="CN39" s="305"/>
      <c r="CO39" s="305"/>
      <c r="CP39" s="305"/>
      <c r="CQ39" s="306"/>
      <c r="CR39" s="304" t="s">
        <v>51</v>
      </c>
      <c r="CS39" s="305"/>
      <c r="CT39" s="305"/>
      <c r="CU39" s="305"/>
      <c r="CV39" s="305"/>
      <c r="CW39" s="305"/>
      <c r="CX39" s="305"/>
      <c r="CY39" s="305"/>
      <c r="CZ39" s="305"/>
      <c r="DA39" s="305"/>
      <c r="DB39" s="305"/>
      <c r="DC39" s="305"/>
      <c r="DD39" s="305"/>
      <c r="DE39" s="305"/>
      <c r="DF39" s="305"/>
      <c r="DG39" s="305"/>
      <c r="DH39" s="306"/>
      <c r="DI39" s="304" t="s">
        <v>51</v>
      </c>
      <c r="DJ39" s="305"/>
      <c r="DK39" s="305"/>
      <c r="DL39" s="305"/>
      <c r="DM39" s="305"/>
      <c r="DN39" s="305"/>
      <c r="DO39" s="305"/>
      <c r="DP39" s="305"/>
      <c r="DQ39" s="305"/>
      <c r="DR39" s="305"/>
      <c r="DS39" s="305"/>
      <c r="DT39" s="305"/>
      <c r="DU39" s="305"/>
      <c r="DV39" s="305"/>
      <c r="DW39" s="305"/>
      <c r="DX39" s="305"/>
      <c r="DY39" s="306"/>
      <c r="DZ39" s="322">
        <f>8+15+7+8+7</f>
        <v>45</v>
      </c>
      <c r="EA39" s="323"/>
      <c r="EB39" s="323"/>
      <c r="EC39" s="323"/>
      <c r="ED39" s="323"/>
      <c r="EE39" s="323"/>
      <c r="EF39" s="323"/>
      <c r="EG39" s="323"/>
      <c r="EH39" s="323"/>
      <c r="EI39" s="323"/>
      <c r="EJ39" s="323"/>
      <c r="EK39" s="323"/>
      <c r="EL39" s="323"/>
      <c r="EM39" s="323"/>
      <c r="EN39" s="323"/>
      <c r="EO39" s="324"/>
      <c r="EP39" s="322">
        <v>1</v>
      </c>
      <c r="EQ39" s="323"/>
      <c r="ER39" s="323"/>
      <c r="ES39" s="323"/>
      <c r="ET39" s="323"/>
      <c r="EU39" s="323"/>
      <c r="EV39" s="323"/>
      <c r="EW39" s="323"/>
      <c r="EX39" s="323"/>
      <c r="EY39" s="323"/>
      <c r="EZ39" s="323"/>
      <c r="FA39" s="323"/>
      <c r="FB39" s="323"/>
      <c r="FC39" s="323"/>
      <c r="FD39" s="323"/>
      <c r="FE39" s="324"/>
    </row>
    <row r="40" spans="1:161" ht="10.5" customHeight="1">
      <c r="A40" s="40"/>
      <c r="B40" s="359" t="s">
        <v>304</v>
      </c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359"/>
      <c r="AI40" s="360"/>
      <c r="AJ40" s="288"/>
      <c r="AK40" s="289"/>
      <c r="AL40" s="289"/>
      <c r="AM40" s="289"/>
      <c r="AN40" s="289"/>
      <c r="AO40" s="289"/>
      <c r="AP40" s="289"/>
      <c r="AQ40" s="290"/>
      <c r="AR40" s="325"/>
      <c r="AS40" s="326"/>
      <c r="AT40" s="326"/>
      <c r="AU40" s="326"/>
      <c r="AV40" s="326"/>
      <c r="AW40" s="326"/>
      <c r="AX40" s="326"/>
      <c r="AY40" s="326"/>
      <c r="AZ40" s="326"/>
      <c r="BA40" s="326"/>
      <c r="BB40" s="326"/>
      <c r="BC40" s="326"/>
      <c r="BD40" s="326"/>
      <c r="BE40" s="326"/>
      <c r="BF40" s="326"/>
      <c r="BG40" s="326"/>
      <c r="BH40" s="326"/>
      <c r="BI40" s="327"/>
      <c r="BJ40" s="307"/>
      <c r="BK40" s="308"/>
      <c r="BL40" s="308"/>
      <c r="BM40" s="308"/>
      <c r="BN40" s="308"/>
      <c r="BO40" s="308"/>
      <c r="BP40" s="308"/>
      <c r="BQ40" s="308"/>
      <c r="BR40" s="308"/>
      <c r="BS40" s="308"/>
      <c r="BT40" s="308"/>
      <c r="BU40" s="308"/>
      <c r="BV40" s="308"/>
      <c r="BW40" s="308"/>
      <c r="BX40" s="308"/>
      <c r="BY40" s="308"/>
      <c r="BZ40" s="309"/>
      <c r="CA40" s="307"/>
      <c r="CB40" s="308"/>
      <c r="CC40" s="308"/>
      <c r="CD40" s="308"/>
      <c r="CE40" s="308"/>
      <c r="CF40" s="308"/>
      <c r="CG40" s="308"/>
      <c r="CH40" s="308"/>
      <c r="CI40" s="308"/>
      <c r="CJ40" s="308"/>
      <c r="CK40" s="308"/>
      <c r="CL40" s="308"/>
      <c r="CM40" s="308"/>
      <c r="CN40" s="308"/>
      <c r="CO40" s="308"/>
      <c r="CP40" s="308"/>
      <c r="CQ40" s="309"/>
      <c r="CR40" s="307"/>
      <c r="CS40" s="308"/>
      <c r="CT40" s="308"/>
      <c r="CU40" s="308"/>
      <c r="CV40" s="308"/>
      <c r="CW40" s="308"/>
      <c r="CX40" s="308"/>
      <c r="CY40" s="308"/>
      <c r="CZ40" s="308"/>
      <c r="DA40" s="308"/>
      <c r="DB40" s="308"/>
      <c r="DC40" s="308"/>
      <c r="DD40" s="308"/>
      <c r="DE40" s="308"/>
      <c r="DF40" s="308"/>
      <c r="DG40" s="308"/>
      <c r="DH40" s="309"/>
      <c r="DI40" s="307"/>
      <c r="DJ40" s="308"/>
      <c r="DK40" s="308"/>
      <c r="DL40" s="308"/>
      <c r="DM40" s="308"/>
      <c r="DN40" s="308"/>
      <c r="DO40" s="308"/>
      <c r="DP40" s="308"/>
      <c r="DQ40" s="308"/>
      <c r="DR40" s="308"/>
      <c r="DS40" s="308"/>
      <c r="DT40" s="308"/>
      <c r="DU40" s="308"/>
      <c r="DV40" s="308"/>
      <c r="DW40" s="308"/>
      <c r="DX40" s="308"/>
      <c r="DY40" s="309"/>
      <c r="DZ40" s="325"/>
      <c r="EA40" s="326"/>
      <c r="EB40" s="326"/>
      <c r="EC40" s="326"/>
      <c r="ED40" s="326"/>
      <c r="EE40" s="326"/>
      <c r="EF40" s="326"/>
      <c r="EG40" s="326"/>
      <c r="EH40" s="326"/>
      <c r="EI40" s="326"/>
      <c r="EJ40" s="326"/>
      <c r="EK40" s="326"/>
      <c r="EL40" s="326"/>
      <c r="EM40" s="326"/>
      <c r="EN40" s="326"/>
      <c r="EO40" s="327"/>
      <c r="EP40" s="325"/>
      <c r="EQ40" s="326"/>
      <c r="ER40" s="326"/>
      <c r="ES40" s="326"/>
      <c r="ET40" s="326"/>
      <c r="EU40" s="326"/>
      <c r="EV40" s="326"/>
      <c r="EW40" s="326"/>
      <c r="EX40" s="326"/>
      <c r="EY40" s="326"/>
      <c r="EZ40" s="326"/>
      <c r="FA40" s="326"/>
      <c r="FB40" s="326"/>
      <c r="FC40" s="326"/>
      <c r="FD40" s="326"/>
      <c r="FE40" s="327"/>
    </row>
    <row r="41" spans="1:161" s="13" customFormat="1" ht="10.5" customHeight="1">
      <c r="A41" s="39"/>
      <c r="B41" s="336" t="s">
        <v>38</v>
      </c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336"/>
      <c r="R41" s="336"/>
      <c r="S41" s="336"/>
      <c r="T41" s="336"/>
      <c r="U41" s="336"/>
      <c r="V41" s="336"/>
      <c r="W41" s="336"/>
      <c r="X41" s="336"/>
      <c r="Y41" s="336"/>
      <c r="Z41" s="336"/>
      <c r="AA41" s="336"/>
      <c r="AB41" s="336"/>
      <c r="AC41" s="336"/>
      <c r="AD41" s="336"/>
      <c r="AE41" s="336"/>
      <c r="AF41" s="336"/>
      <c r="AG41" s="336"/>
      <c r="AH41" s="336"/>
      <c r="AI41" s="337"/>
      <c r="AJ41" s="285" t="s">
        <v>71</v>
      </c>
      <c r="AK41" s="286"/>
      <c r="AL41" s="286"/>
      <c r="AM41" s="286"/>
      <c r="AN41" s="286"/>
      <c r="AO41" s="286"/>
      <c r="AP41" s="286"/>
      <c r="AQ41" s="287"/>
      <c r="AR41" s="322"/>
      <c r="AS41" s="323"/>
      <c r="AT41" s="323"/>
      <c r="AU41" s="323"/>
      <c r="AV41" s="323"/>
      <c r="AW41" s="323"/>
      <c r="AX41" s="323"/>
      <c r="AY41" s="323"/>
      <c r="AZ41" s="323"/>
      <c r="BA41" s="323"/>
      <c r="BB41" s="323"/>
      <c r="BC41" s="323"/>
      <c r="BD41" s="323"/>
      <c r="BE41" s="323"/>
      <c r="BF41" s="323"/>
      <c r="BG41" s="323"/>
      <c r="BH41" s="323"/>
      <c r="BI41" s="324"/>
      <c r="BJ41" s="304" t="s">
        <v>51</v>
      </c>
      <c r="BK41" s="305"/>
      <c r="BL41" s="305"/>
      <c r="BM41" s="305"/>
      <c r="BN41" s="305"/>
      <c r="BO41" s="305"/>
      <c r="BP41" s="305"/>
      <c r="BQ41" s="305"/>
      <c r="BR41" s="305"/>
      <c r="BS41" s="305"/>
      <c r="BT41" s="305"/>
      <c r="BU41" s="305"/>
      <c r="BV41" s="305"/>
      <c r="BW41" s="305"/>
      <c r="BX41" s="305"/>
      <c r="BY41" s="305"/>
      <c r="BZ41" s="306"/>
      <c r="CA41" s="304" t="s">
        <v>51</v>
      </c>
      <c r="CB41" s="305"/>
      <c r="CC41" s="305"/>
      <c r="CD41" s="305"/>
      <c r="CE41" s="305"/>
      <c r="CF41" s="305"/>
      <c r="CG41" s="305"/>
      <c r="CH41" s="305"/>
      <c r="CI41" s="305"/>
      <c r="CJ41" s="305"/>
      <c r="CK41" s="305"/>
      <c r="CL41" s="305"/>
      <c r="CM41" s="305"/>
      <c r="CN41" s="305"/>
      <c r="CO41" s="305"/>
      <c r="CP41" s="305"/>
      <c r="CQ41" s="306"/>
      <c r="CR41" s="304" t="s">
        <v>51</v>
      </c>
      <c r="CS41" s="305"/>
      <c r="CT41" s="305"/>
      <c r="CU41" s="305"/>
      <c r="CV41" s="305"/>
      <c r="CW41" s="305"/>
      <c r="CX41" s="305"/>
      <c r="CY41" s="305"/>
      <c r="CZ41" s="305"/>
      <c r="DA41" s="305"/>
      <c r="DB41" s="305"/>
      <c r="DC41" s="305"/>
      <c r="DD41" s="305"/>
      <c r="DE41" s="305"/>
      <c r="DF41" s="305"/>
      <c r="DG41" s="305"/>
      <c r="DH41" s="306"/>
      <c r="DI41" s="304" t="s">
        <v>51</v>
      </c>
      <c r="DJ41" s="305"/>
      <c r="DK41" s="305"/>
      <c r="DL41" s="305"/>
      <c r="DM41" s="305"/>
      <c r="DN41" s="305"/>
      <c r="DO41" s="305"/>
      <c r="DP41" s="305"/>
      <c r="DQ41" s="305"/>
      <c r="DR41" s="305"/>
      <c r="DS41" s="305"/>
      <c r="DT41" s="305"/>
      <c r="DU41" s="305"/>
      <c r="DV41" s="305"/>
      <c r="DW41" s="305"/>
      <c r="DX41" s="305"/>
      <c r="DY41" s="306"/>
      <c r="DZ41" s="322"/>
      <c r="EA41" s="323"/>
      <c r="EB41" s="323"/>
      <c r="EC41" s="323"/>
      <c r="ED41" s="323"/>
      <c r="EE41" s="323"/>
      <c r="EF41" s="323"/>
      <c r="EG41" s="323"/>
      <c r="EH41" s="323"/>
      <c r="EI41" s="323"/>
      <c r="EJ41" s="323"/>
      <c r="EK41" s="323"/>
      <c r="EL41" s="323"/>
      <c r="EM41" s="323"/>
      <c r="EN41" s="323"/>
      <c r="EO41" s="324"/>
      <c r="EP41" s="322"/>
      <c r="EQ41" s="323"/>
      <c r="ER41" s="323"/>
      <c r="ES41" s="323"/>
      <c r="ET41" s="323"/>
      <c r="EU41" s="323"/>
      <c r="EV41" s="323"/>
      <c r="EW41" s="323"/>
      <c r="EX41" s="323"/>
      <c r="EY41" s="323"/>
      <c r="EZ41" s="323"/>
      <c r="FA41" s="323"/>
      <c r="FB41" s="323"/>
      <c r="FC41" s="323"/>
      <c r="FD41" s="323"/>
      <c r="FE41" s="324"/>
    </row>
    <row r="42" spans="1:161" ht="10.5" customHeight="1">
      <c r="A42" s="333" t="s">
        <v>85</v>
      </c>
      <c r="B42" s="331"/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2"/>
      <c r="AJ42" s="288"/>
      <c r="AK42" s="289"/>
      <c r="AL42" s="289"/>
      <c r="AM42" s="289"/>
      <c r="AN42" s="289"/>
      <c r="AO42" s="289"/>
      <c r="AP42" s="289"/>
      <c r="AQ42" s="290"/>
      <c r="AR42" s="325"/>
      <c r="AS42" s="326"/>
      <c r="AT42" s="326"/>
      <c r="AU42" s="326"/>
      <c r="AV42" s="326"/>
      <c r="AW42" s="326"/>
      <c r="AX42" s="326"/>
      <c r="AY42" s="326"/>
      <c r="AZ42" s="326"/>
      <c r="BA42" s="326"/>
      <c r="BB42" s="326"/>
      <c r="BC42" s="326"/>
      <c r="BD42" s="326"/>
      <c r="BE42" s="326"/>
      <c r="BF42" s="326"/>
      <c r="BG42" s="326"/>
      <c r="BH42" s="326"/>
      <c r="BI42" s="327"/>
      <c r="BJ42" s="307"/>
      <c r="BK42" s="308"/>
      <c r="BL42" s="308"/>
      <c r="BM42" s="308"/>
      <c r="BN42" s="308"/>
      <c r="BO42" s="308"/>
      <c r="BP42" s="308"/>
      <c r="BQ42" s="308"/>
      <c r="BR42" s="308"/>
      <c r="BS42" s="308"/>
      <c r="BT42" s="308"/>
      <c r="BU42" s="308"/>
      <c r="BV42" s="308"/>
      <c r="BW42" s="308"/>
      <c r="BX42" s="308"/>
      <c r="BY42" s="308"/>
      <c r="BZ42" s="309"/>
      <c r="CA42" s="307"/>
      <c r="CB42" s="308"/>
      <c r="CC42" s="308"/>
      <c r="CD42" s="308"/>
      <c r="CE42" s="308"/>
      <c r="CF42" s="308"/>
      <c r="CG42" s="308"/>
      <c r="CH42" s="308"/>
      <c r="CI42" s="308"/>
      <c r="CJ42" s="308"/>
      <c r="CK42" s="308"/>
      <c r="CL42" s="308"/>
      <c r="CM42" s="308"/>
      <c r="CN42" s="308"/>
      <c r="CO42" s="308"/>
      <c r="CP42" s="308"/>
      <c r="CQ42" s="309"/>
      <c r="CR42" s="307"/>
      <c r="CS42" s="308"/>
      <c r="CT42" s="308"/>
      <c r="CU42" s="308"/>
      <c r="CV42" s="308"/>
      <c r="CW42" s="308"/>
      <c r="CX42" s="308"/>
      <c r="CY42" s="308"/>
      <c r="CZ42" s="308"/>
      <c r="DA42" s="308"/>
      <c r="DB42" s="308"/>
      <c r="DC42" s="308"/>
      <c r="DD42" s="308"/>
      <c r="DE42" s="308"/>
      <c r="DF42" s="308"/>
      <c r="DG42" s="308"/>
      <c r="DH42" s="309"/>
      <c r="DI42" s="307"/>
      <c r="DJ42" s="308"/>
      <c r="DK42" s="308"/>
      <c r="DL42" s="308"/>
      <c r="DM42" s="308"/>
      <c r="DN42" s="308"/>
      <c r="DO42" s="308"/>
      <c r="DP42" s="308"/>
      <c r="DQ42" s="308"/>
      <c r="DR42" s="308"/>
      <c r="DS42" s="308"/>
      <c r="DT42" s="308"/>
      <c r="DU42" s="308"/>
      <c r="DV42" s="308"/>
      <c r="DW42" s="308"/>
      <c r="DX42" s="308"/>
      <c r="DY42" s="309"/>
      <c r="DZ42" s="325"/>
      <c r="EA42" s="326"/>
      <c r="EB42" s="326"/>
      <c r="EC42" s="326"/>
      <c r="ED42" s="326"/>
      <c r="EE42" s="326"/>
      <c r="EF42" s="326"/>
      <c r="EG42" s="326"/>
      <c r="EH42" s="326"/>
      <c r="EI42" s="326"/>
      <c r="EJ42" s="326"/>
      <c r="EK42" s="326"/>
      <c r="EL42" s="326"/>
      <c r="EM42" s="326"/>
      <c r="EN42" s="326"/>
      <c r="EO42" s="327"/>
      <c r="EP42" s="325"/>
      <c r="EQ42" s="326"/>
      <c r="ER42" s="326"/>
      <c r="ES42" s="326"/>
      <c r="ET42" s="326"/>
      <c r="EU42" s="326"/>
      <c r="EV42" s="326"/>
      <c r="EW42" s="326"/>
      <c r="EX42" s="326"/>
      <c r="EY42" s="326"/>
      <c r="EZ42" s="326"/>
      <c r="FA42" s="326"/>
      <c r="FB42" s="326"/>
      <c r="FC42" s="326"/>
      <c r="FD42" s="326"/>
      <c r="FE42" s="327"/>
    </row>
    <row r="43" spans="1:161" ht="10.5" customHeight="1">
      <c r="A43" s="328" t="s">
        <v>86</v>
      </c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30"/>
      <c r="AJ43" s="264" t="s">
        <v>72</v>
      </c>
      <c r="AK43" s="265"/>
      <c r="AL43" s="265"/>
      <c r="AM43" s="265"/>
      <c r="AN43" s="265"/>
      <c r="AO43" s="265"/>
      <c r="AP43" s="265"/>
      <c r="AQ43" s="266"/>
      <c r="AR43" s="338">
        <f>2+4+2+1+2+2</f>
        <v>13</v>
      </c>
      <c r="AS43" s="338"/>
      <c r="AT43" s="338"/>
      <c r="AU43" s="338"/>
      <c r="AV43" s="338"/>
      <c r="AW43" s="338"/>
      <c r="AX43" s="338"/>
      <c r="AY43" s="338"/>
      <c r="AZ43" s="338"/>
      <c r="BA43" s="338"/>
      <c r="BB43" s="338"/>
      <c r="BC43" s="338"/>
      <c r="BD43" s="338"/>
      <c r="BE43" s="338"/>
      <c r="BF43" s="338"/>
      <c r="BG43" s="338"/>
      <c r="BH43" s="338"/>
      <c r="BI43" s="338"/>
      <c r="BJ43" s="340" t="s">
        <v>51</v>
      </c>
      <c r="BK43" s="340"/>
      <c r="BL43" s="340"/>
      <c r="BM43" s="340"/>
      <c r="BN43" s="340"/>
      <c r="BO43" s="340"/>
      <c r="BP43" s="340"/>
      <c r="BQ43" s="340"/>
      <c r="BR43" s="340"/>
      <c r="BS43" s="340"/>
      <c r="BT43" s="340"/>
      <c r="BU43" s="340"/>
      <c r="BV43" s="340"/>
      <c r="BW43" s="340"/>
      <c r="BX43" s="340"/>
      <c r="BY43" s="340"/>
      <c r="BZ43" s="340"/>
      <c r="CA43" s="340" t="s">
        <v>51</v>
      </c>
      <c r="CB43" s="340"/>
      <c r="CC43" s="340"/>
      <c r="CD43" s="340"/>
      <c r="CE43" s="340"/>
      <c r="CF43" s="340"/>
      <c r="CG43" s="340"/>
      <c r="CH43" s="340"/>
      <c r="CI43" s="340"/>
      <c r="CJ43" s="340"/>
      <c r="CK43" s="340"/>
      <c r="CL43" s="340"/>
      <c r="CM43" s="340"/>
      <c r="CN43" s="340"/>
      <c r="CO43" s="340"/>
      <c r="CP43" s="340"/>
      <c r="CQ43" s="340"/>
      <c r="CR43" s="340" t="s">
        <v>51</v>
      </c>
      <c r="CS43" s="340"/>
      <c r="CT43" s="340"/>
      <c r="CU43" s="340"/>
      <c r="CV43" s="340"/>
      <c r="CW43" s="340"/>
      <c r="CX43" s="340"/>
      <c r="CY43" s="340"/>
      <c r="CZ43" s="340"/>
      <c r="DA43" s="340"/>
      <c r="DB43" s="340"/>
      <c r="DC43" s="340"/>
      <c r="DD43" s="340"/>
      <c r="DE43" s="340"/>
      <c r="DF43" s="340"/>
      <c r="DG43" s="340"/>
      <c r="DH43" s="340"/>
      <c r="DI43" s="340" t="s">
        <v>51</v>
      </c>
      <c r="DJ43" s="340"/>
      <c r="DK43" s="340"/>
      <c r="DL43" s="340"/>
      <c r="DM43" s="340"/>
      <c r="DN43" s="340"/>
      <c r="DO43" s="340"/>
      <c r="DP43" s="340"/>
      <c r="DQ43" s="340"/>
      <c r="DR43" s="340"/>
      <c r="DS43" s="340"/>
      <c r="DT43" s="340"/>
      <c r="DU43" s="340"/>
      <c r="DV43" s="340"/>
      <c r="DW43" s="340"/>
      <c r="DX43" s="340"/>
      <c r="DY43" s="340"/>
      <c r="DZ43" s="338">
        <f>2+4+3+4</f>
        <v>13</v>
      </c>
      <c r="EA43" s="338"/>
      <c r="EB43" s="338"/>
      <c r="EC43" s="338"/>
      <c r="ED43" s="338"/>
      <c r="EE43" s="338"/>
      <c r="EF43" s="338"/>
      <c r="EG43" s="338"/>
      <c r="EH43" s="338"/>
      <c r="EI43" s="338"/>
      <c r="EJ43" s="338"/>
      <c r="EK43" s="338"/>
      <c r="EL43" s="338"/>
      <c r="EM43" s="338"/>
      <c r="EN43" s="338"/>
      <c r="EO43" s="338"/>
      <c r="EP43" s="338"/>
      <c r="EQ43" s="338"/>
      <c r="ER43" s="338"/>
      <c r="ES43" s="338"/>
      <c r="ET43" s="338"/>
      <c r="EU43" s="338"/>
      <c r="EV43" s="338"/>
      <c r="EW43" s="338"/>
      <c r="EX43" s="338"/>
      <c r="EY43" s="338"/>
      <c r="EZ43" s="338"/>
      <c r="FA43" s="338"/>
      <c r="FB43" s="338"/>
      <c r="FC43" s="338"/>
      <c r="FD43" s="338"/>
      <c r="FE43" s="338"/>
    </row>
    <row r="44" spans="1:161" ht="10.5" customHeight="1">
      <c r="A44" s="328" t="s">
        <v>87</v>
      </c>
      <c r="B44" s="329"/>
      <c r="C44" s="329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30"/>
      <c r="AJ44" s="264" t="s">
        <v>73</v>
      </c>
      <c r="AK44" s="265"/>
      <c r="AL44" s="265"/>
      <c r="AM44" s="265"/>
      <c r="AN44" s="265"/>
      <c r="AO44" s="265"/>
      <c r="AP44" s="265"/>
      <c r="AQ44" s="266"/>
      <c r="AR44" s="338">
        <f>7+16+6+5+5+7</f>
        <v>46</v>
      </c>
      <c r="AS44" s="338"/>
      <c r="AT44" s="338"/>
      <c r="AU44" s="338"/>
      <c r="AV44" s="338"/>
      <c r="AW44" s="338"/>
      <c r="AX44" s="338"/>
      <c r="AY44" s="338"/>
      <c r="AZ44" s="338"/>
      <c r="BA44" s="338"/>
      <c r="BB44" s="338"/>
      <c r="BC44" s="338"/>
      <c r="BD44" s="338"/>
      <c r="BE44" s="338"/>
      <c r="BF44" s="338"/>
      <c r="BG44" s="338"/>
      <c r="BH44" s="338"/>
      <c r="BI44" s="338"/>
      <c r="BJ44" s="340" t="s">
        <v>51</v>
      </c>
      <c r="BK44" s="340"/>
      <c r="BL44" s="340"/>
      <c r="BM44" s="340"/>
      <c r="BN44" s="340"/>
      <c r="BO44" s="340"/>
      <c r="BP44" s="340"/>
      <c r="BQ44" s="340"/>
      <c r="BR44" s="340"/>
      <c r="BS44" s="340"/>
      <c r="BT44" s="340"/>
      <c r="BU44" s="340"/>
      <c r="BV44" s="340"/>
      <c r="BW44" s="340"/>
      <c r="BX44" s="340"/>
      <c r="BY44" s="340"/>
      <c r="BZ44" s="340"/>
      <c r="CA44" s="340" t="s">
        <v>51</v>
      </c>
      <c r="CB44" s="340"/>
      <c r="CC44" s="340"/>
      <c r="CD44" s="340"/>
      <c r="CE44" s="340"/>
      <c r="CF44" s="340"/>
      <c r="CG44" s="340"/>
      <c r="CH44" s="340"/>
      <c r="CI44" s="340"/>
      <c r="CJ44" s="340"/>
      <c r="CK44" s="340"/>
      <c r="CL44" s="340"/>
      <c r="CM44" s="340"/>
      <c r="CN44" s="340"/>
      <c r="CO44" s="340"/>
      <c r="CP44" s="340"/>
      <c r="CQ44" s="340"/>
      <c r="CR44" s="340" t="s">
        <v>51</v>
      </c>
      <c r="CS44" s="340"/>
      <c r="CT44" s="340"/>
      <c r="CU44" s="340"/>
      <c r="CV44" s="340"/>
      <c r="CW44" s="340"/>
      <c r="CX44" s="340"/>
      <c r="CY44" s="340"/>
      <c r="CZ44" s="340"/>
      <c r="DA44" s="340"/>
      <c r="DB44" s="340"/>
      <c r="DC44" s="340"/>
      <c r="DD44" s="340"/>
      <c r="DE44" s="340"/>
      <c r="DF44" s="340"/>
      <c r="DG44" s="340"/>
      <c r="DH44" s="340"/>
      <c r="DI44" s="340" t="s">
        <v>51</v>
      </c>
      <c r="DJ44" s="340"/>
      <c r="DK44" s="340"/>
      <c r="DL44" s="340"/>
      <c r="DM44" s="340"/>
      <c r="DN44" s="340"/>
      <c r="DO44" s="340"/>
      <c r="DP44" s="340"/>
      <c r="DQ44" s="340"/>
      <c r="DR44" s="340"/>
      <c r="DS44" s="340"/>
      <c r="DT44" s="340"/>
      <c r="DU44" s="340"/>
      <c r="DV44" s="340"/>
      <c r="DW44" s="340"/>
      <c r="DX44" s="340"/>
      <c r="DY44" s="340"/>
      <c r="DZ44" s="338">
        <f>6+11+5+3+2+5</f>
        <v>32</v>
      </c>
      <c r="EA44" s="338"/>
      <c r="EB44" s="338"/>
      <c r="EC44" s="338"/>
      <c r="ED44" s="338"/>
      <c r="EE44" s="338"/>
      <c r="EF44" s="338"/>
      <c r="EG44" s="338"/>
      <c r="EH44" s="338"/>
      <c r="EI44" s="338"/>
      <c r="EJ44" s="338"/>
      <c r="EK44" s="338"/>
      <c r="EL44" s="338"/>
      <c r="EM44" s="338"/>
      <c r="EN44" s="338"/>
      <c r="EO44" s="338"/>
      <c r="EP44" s="338">
        <v>1</v>
      </c>
      <c r="EQ44" s="338"/>
      <c r="ER44" s="338"/>
      <c r="ES44" s="338"/>
      <c r="ET44" s="338"/>
      <c r="EU44" s="338"/>
      <c r="EV44" s="338"/>
      <c r="EW44" s="338"/>
      <c r="EX44" s="338"/>
      <c r="EY44" s="338"/>
      <c r="EZ44" s="338"/>
      <c r="FA44" s="338"/>
      <c r="FB44" s="338"/>
      <c r="FC44" s="338"/>
      <c r="FD44" s="338"/>
      <c r="FE44" s="338"/>
    </row>
    <row r="45" spans="1:161" ht="10.5" customHeight="1">
      <c r="A45" s="39"/>
      <c r="B45" s="357" t="s">
        <v>96</v>
      </c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7"/>
      <c r="N45" s="357"/>
      <c r="O45" s="357"/>
      <c r="P45" s="357"/>
      <c r="Q45" s="357"/>
      <c r="R45" s="357"/>
      <c r="S45" s="357"/>
      <c r="T45" s="357"/>
      <c r="U45" s="357"/>
      <c r="V45" s="357"/>
      <c r="W45" s="357"/>
      <c r="X45" s="357"/>
      <c r="Y45" s="357"/>
      <c r="Z45" s="357"/>
      <c r="AA45" s="357"/>
      <c r="AB45" s="357"/>
      <c r="AC45" s="357"/>
      <c r="AD45" s="357"/>
      <c r="AE45" s="357"/>
      <c r="AF45" s="357"/>
      <c r="AG45" s="357"/>
      <c r="AH45" s="357"/>
      <c r="AI45" s="358"/>
      <c r="AJ45" s="285" t="s">
        <v>305</v>
      </c>
      <c r="AK45" s="286"/>
      <c r="AL45" s="286"/>
      <c r="AM45" s="286"/>
      <c r="AN45" s="286"/>
      <c r="AO45" s="286"/>
      <c r="AP45" s="286"/>
      <c r="AQ45" s="287"/>
      <c r="AR45" s="341"/>
      <c r="AS45" s="342"/>
      <c r="AT45" s="342"/>
      <c r="AU45" s="342"/>
      <c r="AV45" s="342"/>
      <c r="AW45" s="342"/>
      <c r="AX45" s="342"/>
      <c r="AY45" s="342"/>
      <c r="AZ45" s="342"/>
      <c r="BA45" s="342"/>
      <c r="BB45" s="342"/>
      <c r="BC45" s="342"/>
      <c r="BD45" s="342"/>
      <c r="BE45" s="342"/>
      <c r="BF45" s="342"/>
      <c r="BG45" s="342"/>
      <c r="BH45" s="342"/>
      <c r="BI45" s="343"/>
      <c r="BJ45" s="304" t="s">
        <v>51</v>
      </c>
      <c r="BK45" s="305"/>
      <c r="BL45" s="305"/>
      <c r="BM45" s="305"/>
      <c r="BN45" s="305"/>
      <c r="BO45" s="305"/>
      <c r="BP45" s="305"/>
      <c r="BQ45" s="305"/>
      <c r="BR45" s="305"/>
      <c r="BS45" s="305"/>
      <c r="BT45" s="305"/>
      <c r="BU45" s="305"/>
      <c r="BV45" s="305"/>
      <c r="BW45" s="305"/>
      <c r="BX45" s="305"/>
      <c r="BY45" s="305"/>
      <c r="BZ45" s="306"/>
      <c r="CA45" s="304" t="s">
        <v>51</v>
      </c>
      <c r="CB45" s="305"/>
      <c r="CC45" s="305"/>
      <c r="CD45" s="305"/>
      <c r="CE45" s="305"/>
      <c r="CF45" s="305"/>
      <c r="CG45" s="305"/>
      <c r="CH45" s="305"/>
      <c r="CI45" s="305"/>
      <c r="CJ45" s="305"/>
      <c r="CK45" s="305"/>
      <c r="CL45" s="305"/>
      <c r="CM45" s="305"/>
      <c r="CN45" s="305"/>
      <c r="CO45" s="305"/>
      <c r="CP45" s="305"/>
      <c r="CQ45" s="306"/>
      <c r="CR45" s="304" t="s">
        <v>51</v>
      </c>
      <c r="CS45" s="305"/>
      <c r="CT45" s="305"/>
      <c r="CU45" s="305"/>
      <c r="CV45" s="305"/>
      <c r="CW45" s="305"/>
      <c r="CX45" s="305"/>
      <c r="CY45" s="305"/>
      <c r="CZ45" s="305"/>
      <c r="DA45" s="305"/>
      <c r="DB45" s="305"/>
      <c r="DC45" s="305"/>
      <c r="DD45" s="305"/>
      <c r="DE45" s="305"/>
      <c r="DF45" s="305"/>
      <c r="DG45" s="305"/>
      <c r="DH45" s="306"/>
      <c r="DI45" s="304" t="s">
        <v>51</v>
      </c>
      <c r="DJ45" s="305"/>
      <c r="DK45" s="305"/>
      <c r="DL45" s="305"/>
      <c r="DM45" s="305"/>
      <c r="DN45" s="305"/>
      <c r="DO45" s="305"/>
      <c r="DP45" s="305"/>
      <c r="DQ45" s="305"/>
      <c r="DR45" s="305"/>
      <c r="DS45" s="305"/>
      <c r="DT45" s="305"/>
      <c r="DU45" s="305"/>
      <c r="DV45" s="305"/>
      <c r="DW45" s="305"/>
      <c r="DX45" s="305"/>
      <c r="DY45" s="306"/>
      <c r="DZ45" s="322"/>
      <c r="EA45" s="323"/>
      <c r="EB45" s="323"/>
      <c r="EC45" s="323"/>
      <c r="ED45" s="323"/>
      <c r="EE45" s="323"/>
      <c r="EF45" s="323"/>
      <c r="EG45" s="323"/>
      <c r="EH45" s="323"/>
      <c r="EI45" s="323"/>
      <c r="EJ45" s="323"/>
      <c r="EK45" s="323"/>
      <c r="EL45" s="323"/>
      <c r="EM45" s="323"/>
      <c r="EN45" s="323"/>
      <c r="EO45" s="324"/>
      <c r="EP45" s="341"/>
      <c r="EQ45" s="342"/>
      <c r="ER45" s="342"/>
      <c r="ES45" s="342"/>
      <c r="ET45" s="342"/>
      <c r="EU45" s="342"/>
      <c r="EV45" s="342"/>
      <c r="EW45" s="342"/>
      <c r="EX45" s="342"/>
      <c r="EY45" s="342"/>
      <c r="EZ45" s="342"/>
      <c r="FA45" s="342"/>
      <c r="FB45" s="342"/>
      <c r="FC45" s="342"/>
      <c r="FD45" s="342"/>
      <c r="FE45" s="343"/>
    </row>
    <row r="46" spans="1:161" s="13" customFormat="1" ht="10.5" customHeight="1">
      <c r="A46" s="41"/>
      <c r="B46" s="364" t="s">
        <v>159</v>
      </c>
      <c r="C46" s="364"/>
      <c r="D46" s="364"/>
      <c r="E46" s="364"/>
      <c r="F46" s="364"/>
      <c r="G46" s="364"/>
      <c r="H46" s="364"/>
      <c r="I46" s="364"/>
      <c r="J46" s="364"/>
      <c r="K46" s="364"/>
      <c r="L46" s="364"/>
      <c r="M46" s="364"/>
      <c r="N46" s="364"/>
      <c r="O46" s="364"/>
      <c r="P46" s="364"/>
      <c r="Q46" s="364"/>
      <c r="R46" s="364"/>
      <c r="S46" s="364"/>
      <c r="T46" s="364"/>
      <c r="U46" s="364"/>
      <c r="V46" s="364"/>
      <c r="W46" s="364"/>
      <c r="X46" s="364"/>
      <c r="Y46" s="364"/>
      <c r="Z46" s="364"/>
      <c r="AA46" s="364"/>
      <c r="AB46" s="364"/>
      <c r="AC46" s="364"/>
      <c r="AD46" s="364"/>
      <c r="AE46" s="364"/>
      <c r="AF46" s="364"/>
      <c r="AG46" s="364"/>
      <c r="AH46" s="364"/>
      <c r="AI46" s="365"/>
      <c r="AJ46" s="366"/>
      <c r="AK46" s="367"/>
      <c r="AL46" s="367"/>
      <c r="AM46" s="367"/>
      <c r="AN46" s="367"/>
      <c r="AO46" s="367"/>
      <c r="AP46" s="367"/>
      <c r="AQ46" s="368"/>
      <c r="AR46" s="361"/>
      <c r="AS46" s="362"/>
      <c r="AT46" s="362"/>
      <c r="AU46" s="362"/>
      <c r="AV46" s="362"/>
      <c r="AW46" s="362"/>
      <c r="AX46" s="362"/>
      <c r="AY46" s="362"/>
      <c r="AZ46" s="362"/>
      <c r="BA46" s="362"/>
      <c r="BB46" s="362"/>
      <c r="BC46" s="362"/>
      <c r="BD46" s="362"/>
      <c r="BE46" s="362"/>
      <c r="BF46" s="362"/>
      <c r="BG46" s="362"/>
      <c r="BH46" s="362"/>
      <c r="BI46" s="363"/>
      <c r="BJ46" s="369"/>
      <c r="BK46" s="370"/>
      <c r="BL46" s="370"/>
      <c r="BM46" s="370"/>
      <c r="BN46" s="370"/>
      <c r="BO46" s="370"/>
      <c r="BP46" s="370"/>
      <c r="BQ46" s="370"/>
      <c r="BR46" s="370"/>
      <c r="BS46" s="370"/>
      <c r="BT46" s="370"/>
      <c r="BU46" s="370"/>
      <c r="BV46" s="370"/>
      <c r="BW46" s="370"/>
      <c r="BX46" s="370"/>
      <c r="BY46" s="370"/>
      <c r="BZ46" s="371"/>
      <c r="CA46" s="369"/>
      <c r="CB46" s="370"/>
      <c r="CC46" s="370"/>
      <c r="CD46" s="370"/>
      <c r="CE46" s="370"/>
      <c r="CF46" s="370"/>
      <c r="CG46" s="370"/>
      <c r="CH46" s="370"/>
      <c r="CI46" s="370"/>
      <c r="CJ46" s="370"/>
      <c r="CK46" s="370"/>
      <c r="CL46" s="370"/>
      <c r="CM46" s="370"/>
      <c r="CN46" s="370"/>
      <c r="CO46" s="370"/>
      <c r="CP46" s="370"/>
      <c r="CQ46" s="371"/>
      <c r="CR46" s="369"/>
      <c r="CS46" s="370"/>
      <c r="CT46" s="370"/>
      <c r="CU46" s="370"/>
      <c r="CV46" s="370"/>
      <c r="CW46" s="370"/>
      <c r="CX46" s="370"/>
      <c r="CY46" s="370"/>
      <c r="CZ46" s="370"/>
      <c r="DA46" s="370"/>
      <c r="DB46" s="370"/>
      <c r="DC46" s="370"/>
      <c r="DD46" s="370"/>
      <c r="DE46" s="370"/>
      <c r="DF46" s="370"/>
      <c r="DG46" s="370"/>
      <c r="DH46" s="371"/>
      <c r="DI46" s="369"/>
      <c r="DJ46" s="370"/>
      <c r="DK46" s="370"/>
      <c r="DL46" s="370"/>
      <c r="DM46" s="370"/>
      <c r="DN46" s="370"/>
      <c r="DO46" s="370"/>
      <c r="DP46" s="370"/>
      <c r="DQ46" s="370"/>
      <c r="DR46" s="370"/>
      <c r="DS46" s="370"/>
      <c r="DT46" s="370"/>
      <c r="DU46" s="370"/>
      <c r="DV46" s="370"/>
      <c r="DW46" s="370"/>
      <c r="DX46" s="370"/>
      <c r="DY46" s="371"/>
      <c r="DZ46" s="372"/>
      <c r="EA46" s="373"/>
      <c r="EB46" s="373"/>
      <c r="EC46" s="373"/>
      <c r="ED46" s="373"/>
      <c r="EE46" s="373"/>
      <c r="EF46" s="373"/>
      <c r="EG46" s="373"/>
      <c r="EH46" s="373"/>
      <c r="EI46" s="373"/>
      <c r="EJ46" s="373"/>
      <c r="EK46" s="373"/>
      <c r="EL46" s="373"/>
      <c r="EM46" s="373"/>
      <c r="EN46" s="373"/>
      <c r="EO46" s="374"/>
      <c r="EP46" s="361"/>
      <c r="EQ46" s="362"/>
      <c r="ER46" s="362"/>
      <c r="ES46" s="362"/>
      <c r="ET46" s="362"/>
      <c r="EU46" s="362"/>
      <c r="EV46" s="362"/>
      <c r="EW46" s="362"/>
      <c r="EX46" s="362"/>
      <c r="EY46" s="362"/>
      <c r="EZ46" s="362"/>
      <c r="FA46" s="362"/>
      <c r="FB46" s="362"/>
      <c r="FC46" s="362"/>
      <c r="FD46" s="362"/>
      <c r="FE46" s="363"/>
    </row>
    <row r="47" spans="1:161" s="13" customFormat="1" ht="10.5" customHeight="1">
      <c r="A47" s="41"/>
      <c r="B47" s="364" t="s">
        <v>97</v>
      </c>
      <c r="C47" s="364"/>
      <c r="D47" s="364"/>
      <c r="E47" s="364"/>
      <c r="F47" s="364"/>
      <c r="G47" s="364"/>
      <c r="H47" s="364"/>
      <c r="I47" s="364"/>
      <c r="J47" s="364"/>
      <c r="K47" s="364"/>
      <c r="L47" s="364"/>
      <c r="M47" s="364"/>
      <c r="N47" s="364"/>
      <c r="O47" s="364"/>
      <c r="P47" s="364"/>
      <c r="Q47" s="364"/>
      <c r="R47" s="364"/>
      <c r="S47" s="364"/>
      <c r="T47" s="364"/>
      <c r="U47" s="364"/>
      <c r="V47" s="364"/>
      <c r="W47" s="364"/>
      <c r="X47" s="364"/>
      <c r="Y47" s="364"/>
      <c r="Z47" s="364"/>
      <c r="AA47" s="364"/>
      <c r="AB47" s="364"/>
      <c r="AC47" s="364"/>
      <c r="AD47" s="364"/>
      <c r="AE47" s="364"/>
      <c r="AF47" s="364"/>
      <c r="AG47" s="364"/>
      <c r="AH47" s="364"/>
      <c r="AI47" s="365"/>
      <c r="AJ47" s="366"/>
      <c r="AK47" s="367"/>
      <c r="AL47" s="367"/>
      <c r="AM47" s="367"/>
      <c r="AN47" s="367"/>
      <c r="AO47" s="367"/>
      <c r="AP47" s="367"/>
      <c r="AQ47" s="368"/>
      <c r="AR47" s="361"/>
      <c r="AS47" s="362"/>
      <c r="AT47" s="362"/>
      <c r="AU47" s="362"/>
      <c r="AV47" s="362"/>
      <c r="AW47" s="362"/>
      <c r="AX47" s="362"/>
      <c r="AY47" s="362"/>
      <c r="AZ47" s="362"/>
      <c r="BA47" s="362"/>
      <c r="BB47" s="362"/>
      <c r="BC47" s="362"/>
      <c r="BD47" s="362"/>
      <c r="BE47" s="362"/>
      <c r="BF47" s="362"/>
      <c r="BG47" s="362"/>
      <c r="BH47" s="362"/>
      <c r="BI47" s="363"/>
      <c r="BJ47" s="369"/>
      <c r="BK47" s="370"/>
      <c r="BL47" s="370"/>
      <c r="BM47" s="370"/>
      <c r="BN47" s="370"/>
      <c r="BO47" s="370"/>
      <c r="BP47" s="370"/>
      <c r="BQ47" s="370"/>
      <c r="BR47" s="370"/>
      <c r="BS47" s="370"/>
      <c r="BT47" s="370"/>
      <c r="BU47" s="370"/>
      <c r="BV47" s="370"/>
      <c r="BW47" s="370"/>
      <c r="BX47" s="370"/>
      <c r="BY47" s="370"/>
      <c r="BZ47" s="371"/>
      <c r="CA47" s="369"/>
      <c r="CB47" s="370"/>
      <c r="CC47" s="370"/>
      <c r="CD47" s="370"/>
      <c r="CE47" s="370"/>
      <c r="CF47" s="370"/>
      <c r="CG47" s="370"/>
      <c r="CH47" s="370"/>
      <c r="CI47" s="370"/>
      <c r="CJ47" s="370"/>
      <c r="CK47" s="370"/>
      <c r="CL47" s="370"/>
      <c r="CM47" s="370"/>
      <c r="CN47" s="370"/>
      <c r="CO47" s="370"/>
      <c r="CP47" s="370"/>
      <c r="CQ47" s="371"/>
      <c r="CR47" s="369"/>
      <c r="CS47" s="370"/>
      <c r="CT47" s="370"/>
      <c r="CU47" s="370"/>
      <c r="CV47" s="370"/>
      <c r="CW47" s="370"/>
      <c r="CX47" s="370"/>
      <c r="CY47" s="370"/>
      <c r="CZ47" s="370"/>
      <c r="DA47" s="370"/>
      <c r="DB47" s="370"/>
      <c r="DC47" s="370"/>
      <c r="DD47" s="370"/>
      <c r="DE47" s="370"/>
      <c r="DF47" s="370"/>
      <c r="DG47" s="370"/>
      <c r="DH47" s="371"/>
      <c r="DI47" s="369"/>
      <c r="DJ47" s="370"/>
      <c r="DK47" s="370"/>
      <c r="DL47" s="370"/>
      <c r="DM47" s="370"/>
      <c r="DN47" s="370"/>
      <c r="DO47" s="370"/>
      <c r="DP47" s="370"/>
      <c r="DQ47" s="370"/>
      <c r="DR47" s="370"/>
      <c r="DS47" s="370"/>
      <c r="DT47" s="370"/>
      <c r="DU47" s="370"/>
      <c r="DV47" s="370"/>
      <c r="DW47" s="370"/>
      <c r="DX47" s="370"/>
      <c r="DY47" s="371"/>
      <c r="DZ47" s="372"/>
      <c r="EA47" s="373"/>
      <c r="EB47" s="373"/>
      <c r="EC47" s="373"/>
      <c r="ED47" s="373"/>
      <c r="EE47" s="373"/>
      <c r="EF47" s="373"/>
      <c r="EG47" s="373"/>
      <c r="EH47" s="373"/>
      <c r="EI47" s="373"/>
      <c r="EJ47" s="373"/>
      <c r="EK47" s="373"/>
      <c r="EL47" s="373"/>
      <c r="EM47" s="373"/>
      <c r="EN47" s="373"/>
      <c r="EO47" s="374"/>
      <c r="EP47" s="361"/>
      <c r="EQ47" s="362"/>
      <c r="ER47" s="362"/>
      <c r="ES47" s="362"/>
      <c r="ET47" s="362"/>
      <c r="EU47" s="362"/>
      <c r="EV47" s="362"/>
      <c r="EW47" s="362"/>
      <c r="EX47" s="362"/>
      <c r="EY47" s="362"/>
      <c r="EZ47" s="362"/>
      <c r="FA47" s="362"/>
      <c r="FB47" s="362"/>
      <c r="FC47" s="362"/>
      <c r="FD47" s="362"/>
      <c r="FE47" s="363"/>
    </row>
    <row r="48" spans="1:161" ht="10.5" customHeight="1">
      <c r="A48" s="40"/>
      <c r="B48" s="302" t="s">
        <v>98</v>
      </c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02"/>
      <c r="AG48" s="302"/>
      <c r="AH48" s="302"/>
      <c r="AI48" s="303"/>
      <c r="AJ48" s="288"/>
      <c r="AK48" s="289"/>
      <c r="AL48" s="289"/>
      <c r="AM48" s="289"/>
      <c r="AN48" s="289"/>
      <c r="AO48" s="289"/>
      <c r="AP48" s="289"/>
      <c r="AQ48" s="290"/>
      <c r="AR48" s="344"/>
      <c r="AS48" s="345"/>
      <c r="AT48" s="345"/>
      <c r="AU48" s="345"/>
      <c r="AV48" s="345"/>
      <c r="AW48" s="345"/>
      <c r="AX48" s="345"/>
      <c r="AY48" s="345"/>
      <c r="AZ48" s="345"/>
      <c r="BA48" s="345"/>
      <c r="BB48" s="345"/>
      <c r="BC48" s="345"/>
      <c r="BD48" s="345"/>
      <c r="BE48" s="345"/>
      <c r="BF48" s="345"/>
      <c r="BG48" s="345"/>
      <c r="BH48" s="345"/>
      <c r="BI48" s="346"/>
      <c r="BJ48" s="307"/>
      <c r="BK48" s="308"/>
      <c r="BL48" s="308"/>
      <c r="BM48" s="308"/>
      <c r="BN48" s="308"/>
      <c r="BO48" s="308"/>
      <c r="BP48" s="308"/>
      <c r="BQ48" s="308"/>
      <c r="BR48" s="308"/>
      <c r="BS48" s="308"/>
      <c r="BT48" s="308"/>
      <c r="BU48" s="308"/>
      <c r="BV48" s="308"/>
      <c r="BW48" s="308"/>
      <c r="BX48" s="308"/>
      <c r="BY48" s="308"/>
      <c r="BZ48" s="309"/>
      <c r="CA48" s="307"/>
      <c r="CB48" s="308"/>
      <c r="CC48" s="308"/>
      <c r="CD48" s="308"/>
      <c r="CE48" s="308"/>
      <c r="CF48" s="308"/>
      <c r="CG48" s="308"/>
      <c r="CH48" s="308"/>
      <c r="CI48" s="308"/>
      <c r="CJ48" s="308"/>
      <c r="CK48" s="308"/>
      <c r="CL48" s="308"/>
      <c r="CM48" s="308"/>
      <c r="CN48" s="308"/>
      <c r="CO48" s="308"/>
      <c r="CP48" s="308"/>
      <c r="CQ48" s="309"/>
      <c r="CR48" s="307"/>
      <c r="CS48" s="308"/>
      <c r="CT48" s="308"/>
      <c r="CU48" s="308"/>
      <c r="CV48" s="308"/>
      <c r="CW48" s="308"/>
      <c r="CX48" s="308"/>
      <c r="CY48" s="308"/>
      <c r="CZ48" s="308"/>
      <c r="DA48" s="308"/>
      <c r="DB48" s="308"/>
      <c r="DC48" s="308"/>
      <c r="DD48" s="308"/>
      <c r="DE48" s="308"/>
      <c r="DF48" s="308"/>
      <c r="DG48" s="308"/>
      <c r="DH48" s="309"/>
      <c r="DI48" s="307"/>
      <c r="DJ48" s="308"/>
      <c r="DK48" s="308"/>
      <c r="DL48" s="308"/>
      <c r="DM48" s="308"/>
      <c r="DN48" s="308"/>
      <c r="DO48" s="308"/>
      <c r="DP48" s="308"/>
      <c r="DQ48" s="308"/>
      <c r="DR48" s="308"/>
      <c r="DS48" s="308"/>
      <c r="DT48" s="308"/>
      <c r="DU48" s="308"/>
      <c r="DV48" s="308"/>
      <c r="DW48" s="308"/>
      <c r="DX48" s="308"/>
      <c r="DY48" s="309"/>
      <c r="DZ48" s="325"/>
      <c r="EA48" s="326"/>
      <c r="EB48" s="326"/>
      <c r="EC48" s="326"/>
      <c r="ED48" s="326"/>
      <c r="EE48" s="326"/>
      <c r="EF48" s="326"/>
      <c r="EG48" s="326"/>
      <c r="EH48" s="326"/>
      <c r="EI48" s="326"/>
      <c r="EJ48" s="326"/>
      <c r="EK48" s="326"/>
      <c r="EL48" s="326"/>
      <c r="EM48" s="326"/>
      <c r="EN48" s="326"/>
      <c r="EO48" s="327"/>
      <c r="EP48" s="344"/>
      <c r="EQ48" s="345"/>
      <c r="ER48" s="345"/>
      <c r="ES48" s="345"/>
      <c r="ET48" s="345"/>
      <c r="EU48" s="345"/>
      <c r="EV48" s="345"/>
      <c r="EW48" s="345"/>
      <c r="EX48" s="345"/>
      <c r="EY48" s="345"/>
      <c r="EZ48" s="345"/>
      <c r="FA48" s="345"/>
      <c r="FB48" s="345"/>
      <c r="FC48" s="345"/>
      <c r="FD48" s="345"/>
      <c r="FE48" s="346"/>
    </row>
    <row r="49" ht="4.5" customHeight="1"/>
    <row r="50" spans="2:161" ht="12.75">
      <c r="B50" s="1" t="s">
        <v>340</v>
      </c>
      <c r="EQ50" s="193">
        <v>4</v>
      </c>
      <c r="ER50" s="193"/>
      <c r="ES50" s="193"/>
      <c r="ET50" s="193"/>
      <c r="EU50" s="193"/>
      <c r="EV50" s="193"/>
      <c r="EW50" s="193"/>
      <c r="EX50" s="193"/>
      <c r="EY50" s="193"/>
      <c r="EZ50" s="193"/>
      <c r="FA50" s="193"/>
      <c r="FB50" s="193"/>
      <c r="FC50" s="193"/>
      <c r="FD50" s="193"/>
      <c r="FE50" s="193"/>
    </row>
    <row r="51" ht="3" customHeight="1"/>
  </sheetData>
  <sheetProtection/>
  <mergeCells count="266">
    <mergeCell ref="EP5:FE9"/>
    <mergeCell ref="CR8:DH8"/>
    <mergeCell ref="CA11:CQ12"/>
    <mergeCell ref="AJ32:AQ32"/>
    <mergeCell ref="AR32:BI32"/>
    <mergeCell ref="BJ32:BZ32"/>
    <mergeCell ref="BJ27:BZ27"/>
    <mergeCell ref="CA27:CQ27"/>
    <mergeCell ref="EP23:FE24"/>
    <mergeCell ref="EP11:FE12"/>
    <mergeCell ref="EQ50:FE50"/>
    <mergeCell ref="EP32:FE32"/>
    <mergeCell ref="CA32:CQ32"/>
    <mergeCell ref="CR32:DH32"/>
    <mergeCell ref="DI32:DY32"/>
    <mergeCell ref="DZ32:EO32"/>
    <mergeCell ref="EP45:FE48"/>
    <mergeCell ref="CR36:DH37"/>
    <mergeCell ref="CR34:DH34"/>
    <mergeCell ref="DI41:DY42"/>
    <mergeCell ref="A38:AI38"/>
    <mergeCell ref="B34:AI34"/>
    <mergeCell ref="B33:AI33"/>
    <mergeCell ref="B35:AI35"/>
    <mergeCell ref="B36:AI36"/>
    <mergeCell ref="A29:AI29"/>
    <mergeCell ref="CA25:CQ25"/>
    <mergeCell ref="A37:AI37"/>
    <mergeCell ref="A32:AI32"/>
    <mergeCell ref="A30:AI30"/>
    <mergeCell ref="A31:AI31"/>
    <mergeCell ref="A26:AI26"/>
    <mergeCell ref="A27:AI27"/>
    <mergeCell ref="A28:AI28"/>
    <mergeCell ref="AJ29:AQ29"/>
    <mergeCell ref="AJ28:AQ28"/>
    <mergeCell ref="AJ15:AQ16"/>
    <mergeCell ref="AJ13:AQ14"/>
    <mergeCell ref="AR15:BI16"/>
    <mergeCell ref="A23:AI23"/>
    <mergeCell ref="AJ25:AQ25"/>
    <mergeCell ref="AR25:BI25"/>
    <mergeCell ref="A24:AI24"/>
    <mergeCell ref="AJ22:AQ22"/>
    <mergeCell ref="AR22:BI22"/>
    <mergeCell ref="A25:AI25"/>
    <mergeCell ref="CR15:DH16"/>
    <mergeCell ref="DI19:DY20"/>
    <mergeCell ref="AR11:BI12"/>
    <mergeCell ref="BJ15:BZ16"/>
    <mergeCell ref="CA15:CQ16"/>
    <mergeCell ref="AR5:BI9"/>
    <mergeCell ref="DZ11:EO12"/>
    <mergeCell ref="CR23:DH24"/>
    <mergeCell ref="AJ23:AQ24"/>
    <mergeCell ref="AR23:BI24"/>
    <mergeCell ref="BJ23:BZ24"/>
    <mergeCell ref="CA23:CQ24"/>
    <mergeCell ref="DI23:DY24"/>
    <mergeCell ref="DZ23:EO24"/>
    <mergeCell ref="CR17:DH18"/>
    <mergeCell ref="CA22:CQ22"/>
    <mergeCell ref="B14:AI14"/>
    <mergeCell ref="DZ19:EO20"/>
    <mergeCell ref="DI21:DY21"/>
    <mergeCell ref="CR22:DH22"/>
    <mergeCell ref="CR21:DH21"/>
    <mergeCell ref="CR19:DH20"/>
    <mergeCell ref="AR13:BI14"/>
    <mergeCell ref="DI15:DY16"/>
    <mergeCell ref="DI17:DY18"/>
    <mergeCell ref="CA17:CQ18"/>
    <mergeCell ref="AR28:BI28"/>
    <mergeCell ref="AR27:BI27"/>
    <mergeCell ref="AJ26:AQ26"/>
    <mergeCell ref="DZ13:EO14"/>
    <mergeCell ref="DZ17:EO18"/>
    <mergeCell ref="BJ45:BZ48"/>
    <mergeCell ref="DZ45:EO48"/>
    <mergeCell ref="CA45:CQ48"/>
    <mergeCell ref="CR45:DH48"/>
    <mergeCell ref="DI45:DY48"/>
    <mergeCell ref="BJ39:BZ40"/>
    <mergeCell ref="DI34:DY34"/>
    <mergeCell ref="DI22:DY22"/>
    <mergeCell ref="B47:AI47"/>
    <mergeCell ref="A44:AI44"/>
    <mergeCell ref="AR44:BI44"/>
    <mergeCell ref="AR43:BI43"/>
    <mergeCell ref="CR43:DH43"/>
    <mergeCell ref="BJ44:BZ44"/>
    <mergeCell ref="CA44:CQ44"/>
    <mergeCell ref="BJ43:BZ43"/>
    <mergeCell ref="CA43:CQ43"/>
    <mergeCell ref="CR44:DH44"/>
    <mergeCell ref="A43:AI43"/>
    <mergeCell ref="AJ41:AQ42"/>
    <mergeCell ref="AJ43:AQ43"/>
    <mergeCell ref="B40:AI40"/>
    <mergeCell ref="AR45:BI48"/>
    <mergeCell ref="AJ44:AQ44"/>
    <mergeCell ref="B46:AI46"/>
    <mergeCell ref="B45:AI45"/>
    <mergeCell ref="AJ45:AQ48"/>
    <mergeCell ref="B48:AI48"/>
    <mergeCell ref="B39:AI39"/>
    <mergeCell ref="A42:AI42"/>
    <mergeCell ref="CR30:DH31"/>
    <mergeCell ref="EP28:FE28"/>
    <mergeCell ref="EP29:FE29"/>
    <mergeCell ref="CR29:DH29"/>
    <mergeCell ref="DZ29:EO29"/>
    <mergeCell ref="DZ30:EO31"/>
    <mergeCell ref="DZ35:EO35"/>
    <mergeCell ref="B41:AI41"/>
    <mergeCell ref="EP30:FE31"/>
    <mergeCell ref="AR29:BI29"/>
    <mergeCell ref="BJ26:BZ26"/>
    <mergeCell ref="CA26:CQ26"/>
    <mergeCell ref="BJ28:BZ28"/>
    <mergeCell ref="CA28:CQ28"/>
    <mergeCell ref="AR26:BI26"/>
    <mergeCell ref="CA30:CQ31"/>
    <mergeCell ref="DI29:DY29"/>
    <mergeCell ref="DI30:DY31"/>
    <mergeCell ref="EP19:FE20"/>
    <mergeCell ref="B1:FD1"/>
    <mergeCell ref="A2:FE2"/>
    <mergeCell ref="A3:FE3"/>
    <mergeCell ref="B11:AI11"/>
    <mergeCell ref="AJ5:AQ9"/>
    <mergeCell ref="A5:AI9"/>
    <mergeCell ref="B13:AI13"/>
    <mergeCell ref="BJ19:BZ20"/>
    <mergeCell ref="B15:AI15"/>
    <mergeCell ref="BJ22:BZ22"/>
    <mergeCell ref="AJ17:AQ18"/>
    <mergeCell ref="AJ30:AQ31"/>
    <mergeCell ref="BJ17:BZ18"/>
    <mergeCell ref="AR17:BI18"/>
    <mergeCell ref="AJ34:AQ34"/>
    <mergeCell ref="AR34:BI34"/>
    <mergeCell ref="AR33:BI33"/>
    <mergeCell ref="AJ27:AQ27"/>
    <mergeCell ref="AJ33:AQ33"/>
    <mergeCell ref="AJ38:AQ38"/>
    <mergeCell ref="AR41:BI42"/>
    <mergeCell ref="CA41:CQ42"/>
    <mergeCell ref="AJ39:AQ40"/>
    <mergeCell ref="CR41:DH42"/>
    <mergeCell ref="BJ25:BZ25"/>
    <mergeCell ref="AR30:BI31"/>
    <mergeCell ref="BJ30:BZ31"/>
    <mergeCell ref="AJ35:AQ35"/>
    <mergeCell ref="AR35:BI35"/>
    <mergeCell ref="DI39:DY40"/>
    <mergeCell ref="CR38:DH38"/>
    <mergeCell ref="DI38:DY38"/>
    <mergeCell ref="DI36:DY37"/>
    <mergeCell ref="DZ39:EO40"/>
    <mergeCell ref="AJ36:AQ37"/>
    <mergeCell ref="CA36:CQ37"/>
    <mergeCell ref="AR36:BI37"/>
    <mergeCell ref="CR39:DH40"/>
    <mergeCell ref="CA38:CQ38"/>
    <mergeCell ref="EP43:FE43"/>
    <mergeCell ref="EP44:FE44"/>
    <mergeCell ref="DZ43:EO43"/>
    <mergeCell ref="DI43:DY43"/>
    <mergeCell ref="DZ44:EO44"/>
    <mergeCell ref="DI44:DY44"/>
    <mergeCell ref="EP33:FE33"/>
    <mergeCell ref="DZ33:EO33"/>
    <mergeCell ref="EP35:FE35"/>
    <mergeCell ref="DZ34:EO34"/>
    <mergeCell ref="EP34:FE34"/>
    <mergeCell ref="BJ35:BZ35"/>
    <mergeCell ref="DI33:DY33"/>
    <mergeCell ref="DI35:DY35"/>
    <mergeCell ref="CR35:DH35"/>
    <mergeCell ref="CR33:DH33"/>
    <mergeCell ref="BJ33:BZ33"/>
    <mergeCell ref="BJ41:BZ42"/>
    <mergeCell ref="DZ41:EO42"/>
    <mergeCell ref="AR38:BI38"/>
    <mergeCell ref="AR39:BI40"/>
    <mergeCell ref="CA39:CQ40"/>
    <mergeCell ref="BJ38:BZ38"/>
    <mergeCell ref="CA35:CQ35"/>
    <mergeCell ref="DZ38:EO38"/>
    <mergeCell ref="BJ36:BZ37"/>
    <mergeCell ref="CA29:CQ29"/>
    <mergeCell ref="BJ29:BZ29"/>
    <mergeCell ref="CA33:CQ33"/>
    <mergeCell ref="CA34:CQ34"/>
    <mergeCell ref="BJ34:BZ34"/>
    <mergeCell ref="EP41:FE42"/>
    <mergeCell ref="EP39:FE40"/>
    <mergeCell ref="EP36:FE37"/>
    <mergeCell ref="DZ36:EO37"/>
    <mergeCell ref="EP38:FE38"/>
    <mergeCell ref="CR25:DH25"/>
    <mergeCell ref="DI25:DY25"/>
    <mergeCell ref="DZ28:EO28"/>
    <mergeCell ref="CR28:DH28"/>
    <mergeCell ref="CR26:DH26"/>
    <mergeCell ref="DI26:DY26"/>
    <mergeCell ref="CR27:DH27"/>
    <mergeCell ref="DI27:DY27"/>
    <mergeCell ref="DI28:DY28"/>
    <mergeCell ref="EP22:FE22"/>
    <mergeCell ref="DZ21:EO21"/>
    <mergeCell ref="EP21:FE21"/>
    <mergeCell ref="EP25:FE25"/>
    <mergeCell ref="DZ27:EO27"/>
    <mergeCell ref="EP27:FE27"/>
    <mergeCell ref="EP26:FE26"/>
    <mergeCell ref="DZ26:EO26"/>
    <mergeCell ref="DZ22:EO22"/>
    <mergeCell ref="DZ25:EO25"/>
    <mergeCell ref="B19:AI19"/>
    <mergeCell ref="CA19:CQ20"/>
    <mergeCell ref="BJ21:BZ21"/>
    <mergeCell ref="AJ21:AQ21"/>
    <mergeCell ref="AR21:BI21"/>
    <mergeCell ref="A21:AI21"/>
    <mergeCell ref="CA21:CQ21"/>
    <mergeCell ref="AJ19:AQ20"/>
    <mergeCell ref="AR19:BI20"/>
    <mergeCell ref="A22:AI22"/>
    <mergeCell ref="B16:AI16"/>
    <mergeCell ref="A20:AI20"/>
    <mergeCell ref="B17:AI17"/>
    <mergeCell ref="EP13:FE14"/>
    <mergeCell ref="DZ15:EO16"/>
    <mergeCell ref="EP15:FE16"/>
    <mergeCell ref="DI13:DY14"/>
    <mergeCell ref="EP17:FE18"/>
    <mergeCell ref="B18:AI18"/>
    <mergeCell ref="AJ10:AQ10"/>
    <mergeCell ref="AJ11:AQ12"/>
    <mergeCell ref="CA13:CQ14"/>
    <mergeCell ref="BJ11:BZ12"/>
    <mergeCell ref="BJ6:DY6"/>
    <mergeCell ref="BJ13:BZ14"/>
    <mergeCell ref="CR13:DH14"/>
    <mergeCell ref="DI7:DY9"/>
    <mergeCell ref="DI11:DY12"/>
    <mergeCell ref="CR9:DH9"/>
    <mergeCell ref="A10:AI10"/>
    <mergeCell ref="B12:AI12"/>
    <mergeCell ref="CR11:DH12"/>
    <mergeCell ref="DZ5:EO9"/>
    <mergeCell ref="BJ7:BZ7"/>
    <mergeCell ref="BJ8:BZ8"/>
    <mergeCell ref="CR7:DH7"/>
    <mergeCell ref="BJ9:BZ9"/>
    <mergeCell ref="BJ5:DY5"/>
    <mergeCell ref="CA7:CQ9"/>
    <mergeCell ref="EP10:FE10"/>
    <mergeCell ref="AR10:BI10"/>
    <mergeCell ref="DI10:DY10"/>
    <mergeCell ref="BJ10:BZ10"/>
    <mergeCell ref="CA10:CQ10"/>
    <mergeCell ref="CR10:DH10"/>
    <mergeCell ref="DZ10:EO10"/>
  </mergeCells>
  <printOptions/>
  <pageMargins left="0.5905511811023623" right="0.5118110236220472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FE29"/>
  <sheetViews>
    <sheetView zoomScaleSheetLayoutView="100" zoomScalePageLayoutView="0" workbookViewId="0" topLeftCell="C1">
      <selection activeCell="C1" sqref="A1:IV16384"/>
    </sheetView>
  </sheetViews>
  <sheetFormatPr defaultColWidth="0.875" defaultRowHeight="12.75"/>
  <cols>
    <col min="1" max="16384" width="0.875" style="1" customWidth="1"/>
  </cols>
  <sheetData>
    <row r="1" spans="2:161" ht="14.25" customHeight="1">
      <c r="B1" s="177" t="s">
        <v>201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  <c r="DD1" s="177"/>
      <c r="DE1" s="177"/>
      <c r="DF1" s="177"/>
      <c r="DG1" s="177"/>
      <c r="DH1" s="177"/>
      <c r="DI1" s="177"/>
      <c r="DJ1" s="177"/>
      <c r="DK1" s="177"/>
      <c r="DL1" s="177"/>
      <c r="DM1" s="177"/>
      <c r="DN1" s="177"/>
      <c r="DO1" s="177"/>
      <c r="DP1" s="177"/>
      <c r="DQ1" s="177"/>
      <c r="DR1" s="177"/>
      <c r="DS1" s="177"/>
      <c r="DT1" s="177"/>
      <c r="DU1" s="177"/>
      <c r="DV1" s="177"/>
      <c r="DW1" s="177"/>
      <c r="DX1" s="177"/>
      <c r="DY1" s="177"/>
      <c r="DZ1" s="177"/>
      <c r="EA1" s="177"/>
      <c r="EB1" s="177"/>
      <c r="EC1" s="177"/>
      <c r="ED1" s="177"/>
      <c r="EE1" s="177"/>
      <c r="EF1" s="177"/>
      <c r="EG1" s="177"/>
      <c r="EH1" s="177"/>
      <c r="EI1" s="177"/>
      <c r="EJ1" s="177"/>
      <c r="EK1" s="177"/>
      <c r="EL1" s="177"/>
      <c r="EM1" s="177"/>
      <c r="EN1" s="177"/>
      <c r="EO1" s="177"/>
      <c r="EP1" s="177"/>
      <c r="EQ1" s="177"/>
      <c r="ER1" s="177"/>
      <c r="ES1" s="177"/>
      <c r="ET1" s="177"/>
      <c r="EU1" s="177"/>
      <c r="EV1" s="177"/>
      <c r="EW1" s="177"/>
      <c r="EX1" s="177"/>
      <c r="EY1" s="177"/>
      <c r="EZ1" s="177"/>
      <c r="FA1" s="177"/>
      <c r="FB1" s="177"/>
      <c r="FC1" s="177"/>
      <c r="FD1" s="177"/>
      <c r="FE1" s="32"/>
    </row>
    <row r="2" spans="1:161" ht="13.5" customHeight="1">
      <c r="A2" s="347" t="s">
        <v>88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K2" s="347"/>
      <c r="AL2" s="347"/>
      <c r="AM2" s="347"/>
      <c r="AN2" s="347"/>
      <c r="AO2" s="347"/>
      <c r="AP2" s="347"/>
      <c r="AQ2" s="347"/>
      <c r="AR2" s="347"/>
      <c r="AS2" s="347"/>
      <c r="AT2" s="347"/>
      <c r="AU2" s="347"/>
      <c r="AV2" s="347"/>
      <c r="AW2" s="347"/>
      <c r="AX2" s="347"/>
      <c r="AY2" s="347"/>
      <c r="AZ2" s="347"/>
      <c r="BA2" s="347"/>
      <c r="BB2" s="347"/>
      <c r="BC2" s="347"/>
      <c r="BD2" s="347"/>
      <c r="BE2" s="347"/>
      <c r="BF2" s="347"/>
      <c r="BG2" s="347"/>
      <c r="BH2" s="347"/>
      <c r="BI2" s="347"/>
      <c r="BJ2" s="347"/>
      <c r="BK2" s="347"/>
      <c r="BL2" s="347"/>
      <c r="BM2" s="347"/>
      <c r="BN2" s="347"/>
      <c r="BO2" s="347"/>
      <c r="BP2" s="347"/>
      <c r="BQ2" s="347"/>
      <c r="BR2" s="347"/>
      <c r="BS2" s="347"/>
      <c r="BT2" s="347"/>
      <c r="BU2" s="347"/>
      <c r="BV2" s="347"/>
      <c r="BW2" s="347"/>
      <c r="BX2" s="347"/>
      <c r="BY2" s="347"/>
      <c r="BZ2" s="347"/>
      <c r="CA2" s="347"/>
      <c r="CB2" s="347"/>
      <c r="CC2" s="347"/>
      <c r="CD2" s="347"/>
      <c r="CE2" s="347"/>
      <c r="CF2" s="347"/>
      <c r="CG2" s="347"/>
      <c r="CH2" s="347"/>
      <c r="CI2" s="347"/>
      <c r="CJ2" s="347"/>
      <c r="CK2" s="347"/>
      <c r="CL2" s="347"/>
      <c r="CM2" s="347"/>
      <c r="CN2" s="347"/>
      <c r="CO2" s="347"/>
      <c r="CP2" s="347"/>
      <c r="CQ2" s="347"/>
      <c r="CR2" s="347"/>
      <c r="CS2" s="347"/>
      <c r="CT2" s="347"/>
      <c r="CU2" s="347"/>
      <c r="CV2" s="347"/>
      <c r="CW2" s="347"/>
      <c r="CX2" s="347"/>
      <c r="CY2" s="347"/>
      <c r="CZ2" s="347"/>
      <c r="DA2" s="347"/>
      <c r="DB2" s="347"/>
      <c r="DC2" s="347"/>
      <c r="DD2" s="347"/>
      <c r="DE2" s="347"/>
      <c r="DF2" s="347"/>
      <c r="DG2" s="347"/>
      <c r="DH2" s="347"/>
      <c r="DI2" s="347"/>
      <c r="DJ2" s="347"/>
      <c r="DK2" s="347"/>
      <c r="DL2" s="347"/>
      <c r="DM2" s="347"/>
      <c r="DN2" s="347"/>
      <c r="DO2" s="347"/>
      <c r="DP2" s="347"/>
      <c r="DQ2" s="347"/>
      <c r="DR2" s="347"/>
      <c r="DS2" s="347"/>
      <c r="DT2" s="347"/>
      <c r="DU2" s="347"/>
      <c r="DV2" s="347"/>
      <c r="DW2" s="347"/>
      <c r="DX2" s="347"/>
      <c r="DY2" s="347"/>
      <c r="DZ2" s="347"/>
      <c r="EA2" s="347"/>
      <c r="EB2" s="347"/>
      <c r="EC2" s="347"/>
      <c r="ED2" s="347"/>
      <c r="EE2" s="347"/>
      <c r="EF2" s="347"/>
      <c r="EG2" s="347"/>
      <c r="EH2" s="347"/>
      <c r="EI2" s="347"/>
      <c r="EJ2" s="347"/>
      <c r="EK2" s="347"/>
      <c r="EL2" s="347"/>
      <c r="EM2" s="347"/>
      <c r="EN2" s="347"/>
      <c r="EO2" s="347"/>
      <c r="EP2" s="347"/>
      <c r="EQ2" s="347"/>
      <c r="ER2" s="347"/>
      <c r="ES2" s="347"/>
      <c r="ET2" s="347"/>
      <c r="EU2" s="347"/>
      <c r="EV2" s="347"/>
      <c r="EW2" s="347"/>
      <c r="EX2" s="347"/>
      <c r="EY2" s="347"/>
      <c r="EZ2" s="347"/>
      <c r="FA2" s="347"/>
      <c r="FB2" s="347"/>
      <c r="FC2" s="347"/>
      <c r="FD2" s="347"/>
      <c r="FE2" s="347"/>
    </row>
    <row r="3" spans="61:161" ht="12.75" customHeight="1"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13"/>
      <c r="EE3" s="13"/>
      <c r="EF3" s="13"/>
      <c r="EG3" s="13"/>
      <c r="EH3" s="13"/>
      <c r="EI3" s="13"/>
      <c r="EV3" s="13"/>
      <c r="EW3" s="13"/>
      <c r="EX3" s="13"/>
      <c r="EY3" s="21"/>
      <c r="FE3" s="35" t="s">
        <v>40</v>
      </c>
    </row>
    <row r="4" spans="1:161" ht="12.75" customHeight="1">
      <c r="A4" s="310" t="s">
        <v>225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2"/>
      <c r="AK4" s="263" t="s">
        <v>13</v>
      </c>
      <c r="AL4" s="263"/>
      <c r="AM4" s="263"/>
      <c r="AN4" s="263"/>
      <c r="AO4" s="263"/>
      <c r="AP4" s="263"/>
      <c r="AQ4" s="263"/>
      <c r="AR4" s="263"/>
      <c r="AS4" s="378" t="s">
        <v>395</v>
      </c>
      <c r="AT4" s="379"/>
      <c r="AU4" s="379"/>
      <c r="AV4" s="379"/>
      <c r="AW4" s="379"/>
      <c r="AX4" s="379"/>
      <c r="AY4" s="379"/>
      <c r="AZ4" s="379"/>
      <c r="BA4" s="379"/>
      <c r="BB4" s="379"/>
      <c r="BC4" s="379"/>
      <c r="BD4" s="379"/>
      <c r="BE4" s="379"/>
      <c r="BF4" s="379"/>
      <c r="BG4" s="379"/>
      <c r="BH4" s="380"/>
      <c r="BI4" s="16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25"/>
      <c r="EE4" s="25"/>
      <c r="EF4" s="25"/>
      <c r="EG4" s="25"/>
      <c r="EH4" s="25"/>
      <c r="EI4" s="42" t="s">
        <v>306</v>
      </c>
      <c r="EJ4" s="164" t="s">
        <v>63</v>
      </c>
      <c r="EK4" s="164"/>
      <c r="EL4" s="164"/>
      <c r="EM4" s="25" t="s">
        <v>226</v>
      </c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13"/>
      <c r="EZ4" s="25"/>
      <c r="FA4" s="25"/>
      <c r="FB4" s="25"/>
      <c r="FC4" s="25"/>
      <c r="FD4" s="25"/>
      <c r="FE4" s="43"/>
    </row>
    <row r="5" spans="1:161" ht="3" customHeight="1">
      <c r="A5" s="313"/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5"/>
      <c r="AK5" s="263"/>
      <c r="AL5" s="263"/>
      <c r="AM5" s="263"/>
      <c r="AN5" s="263"/>
      <c r="AO5" s="263"/>
      <c r="AP5" s="263"/>
      <c r="AQ5" s="263"/>
      <c r="AR5" s="263"/>
      <c r="AS5" s="381"/>
      <c r="AT5" s="382"/>
      <c r="AU5" s="382"/>
      <c r="AV5" s="382"/>
      <c r="AW5" s="382"/>
      <c r="AX5" s="382"/>
      <c r="AY5" s="382"/>
      <c r="AZ5" s="382"/>
      <c r="BA5" s="382"/>
      <c r="BB5" s="382"/>
      <c r="BC5" s="382"/>
      <c r="BD5" s="382"/>
      <c r="BE5" s="382"/>
      <c r="BF5" s="382"/>
      <c r="BG5" s="382"/>
      <c r="BH5" s="383"/>
      <c r="BI5" s="20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8"/>
    </row>
    <row r="6" spans="1:161" ht="38.25" customHeight="1">
      <c r="A6" s="316"/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8"/>
      <c r="AK6" s="263"/>
      <c r="AL6" s="263"/>
      <c r="AM6" s="263"/>
      <c r="AN6" s="263"/>
      <c r="AO6" s="263"/>
      <c r="AP6" s="263"/>
      <c r="AQ6" s="263"/>
      <c r="AR6" s="263"/>
      <c r="AS6" s="384"/>
      <c r="AT6" s="385"/>
      <c r="AU6" s="385"/>
      <c r="AV6" s="385"/>
      <c r="AW6" s="385"/>
      <c r="AX6" s="385"/>
      <c r="AY6" s="385"/>
      <c r="AZ6" s="385"/>
      <c r="BA6" s="385"/>
      <c r="BB6" s="385"/>
      <c r="BC6" s="385"/>
      <c r="BD6" s="385"/>
      <c r="BE6" s="385"/>
      <c r="BF6" s="385"/>
      <c r="BG6" s="385"/>
      <c r="BH6" s="386"/>
      <c r="BI6" s="168" t="s">
        <v>310</v>
      </c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 t="s">
        <v>99</v>
      </c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 t="s">
        <v>307</v>
      </c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 t="s">
        <v>308</v>
      </c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 t="s">
        <v>320</v>
      </c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 t="s">
        <v>100</v>
      </c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EH6" s="167" t="s">
        <v>101</v>
      </c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8" t="s">
        <v>309</v>
      </c>
      <c r="EU6" s="167"/>
      <c r="EV6" s="167"/>
      <c r="EW6" s="167"/>
      <c r="EX6" s="167"/>
      <c r="EY6" s="167"/>
      <c r="EZ6" s="167"/>
      <c r="FA6" s="167"/>
      <c r="FB6" s="167"/>
      <c r="FC6" s="167"/>
      <c r="FD6" s="167"/>
      <c r="FE6" s="167"/>
    </row>
    <row r="7" spans="1:161" s="70" customFormat="1" ht="12.75">
      <c r="A7" s="387" t="s">
        <v>54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7"/>
      <c r="W7" s="387"/>
      <c r="X7" s="387"/>
      <c r="Y7" s="387"/>
      <c r="Z7" s="387"/>
      <c r="AA7" s="387"/>
      <c r="AB7" s="387"/>
      <c r="AC7" s="387"/>
      <c r="AD7" s="387"/>
      <c r="AE7" s="387"/>
      <c r="AF7" s="387"/>
      <c r="AG7" s="387"/>
      <c r="AH7" s="387"/>
      <c r="AI7" s="387"/>
      <c r="AJ7" s="387"/>
      <c r="AK7" s="387" t="s">
        <v>53</v>
      </c>
      <c r="AL7" s="387"/>
      <c r="AM7" s="387"/>
      <c r="AN7" s="387"/>
      <c r="AO7" s="387"/>
      <c r="AP7" s="387"/>
      <c r="AQ7" s="387"/>
      <c r="AR7" s="387"/>
      <c r="AS7" s="388" t="s">
        <v>55</v>
      </c>
      <c r="AT7" s="389"/>
      <c r="AU7" s="389"/>
      <c r="AV7" s="389"/>
      <c r="AW7" s="389"/>
      <c r="AX7" s="389"/>
      <c r="AY7" s="389"/>
      <c r="AZ7" s="389"/>
      <c r="BA7" s="389"/>
      <c r="BB7" s="389"/>
      <c r="BC7" s="389"/>
      <c r="BD7" s="389"/>
      <c r="BE7" s="389"/>
      <c r="BF7" s="389"/>
      <c r="BG7" s="389"/>
      <c r="BH7" s="390"/>
      <c r="BI7" s="388">
        <v>4</v>
      </c>
      <c r="BJ7" s="389"/>
      <c r="BK7" s="389"/>
      <c r="BL7" s="389"/>
      <c r="BM7" s="389"/>
      <c r="BN7" s="389"/>
      <c r="BO7" s="389"/>
      <c r="BP7" s="389"/>
      <c r="BQ7" s="389"/>
      <c r="BR7" s="389"/>
      <c r="BS7" s="389"/>
      <c r="BT7" s="390"/>
      <c r="BU7" s="388">
        <v>5</v>
      </c>
      <c r="BV7" s="389"/>
      <c r="BW7" s="389"/>
      <c r="BX7" s="389"/>
      <c r="BY7" s="389"/>
      <c r="BZ7" s="389"/>
      <c r="CA7" s="389"/>
      <c r="CB7" s="389"/>
      <c r="CC7" s="389"/>
      <c r="CD7" s="389"/>
      <c r="CE7" s="389"/>
      <c r="CF7" s="389"/>
      <c r="CG7" s="390"/>
      <c r="CH7" s="388">
        <v>6</v>
      </c>
      <c r="CI7" s="389"/>
      <c r="CJ7" s="389"/>
      <c r="CK7" s="389"/>
      <c r="CL7" s="389"/>
      <c r="CM7" s="389"/>
      <c r="CN7" s="389"/>
      <c r="CO7" s="389"/>
      <c r="CP7" s="389"/>
      <c r="CQ7" s="389"/>
      <c r="CR7" s="389"/>
      <c r="CS7" s="389"/>
      <c r="CT7" s="390"/>
      <c r="CU7" s="388">
        <v>7</v>
      </c>
      <c r="CV7" s="389"/>
      <c r="CW7" s="389"/>
      <c r="CX7" s="389"/>
      <c r="CY7" s="389"/>
      <c r="CZ7" s="389"/>
      <c r="DA7" s="389"/>
      <c r="DB7" s="389"/>
      <c r="DC7" s="389"/>
      <c r="DD7" s="389"/>
      <c r="DE7" s="389"/>
      <c r="DF7" s="389"/>
      <c r="DG7" s="390"/>
      <c r="DH7" s="388">
        <v>8</v>
      </c>
      <c r="DI7" s="389"/>
      <c r="DJ7" s="389"/>
      <c r="DK7" s="389"/>
      <c r="DL7" s="389"/>
      <c r="DM7" s="389"/>
      <c r="DN7" s="389"/>
      <c r="DO7" s="389"/>
      <c r="DP7" s="389"/>
      <c r="DQ7" s="389"/>
      <c r="DR7" s="389"/>
      <c r="DS7" s="389"/>
      <c r="DT7" s="390"/>
      <c r="DU7" s="388">
        <v>9</v>
      </c>
      <c r="DV7" s="389"/>
      <c r="DW7" s="389"/>
      <c r="DX7" s="389"/>
      <c r="DY7" s="389"/>
      <c r="DZ7" s="389"/>
      <c r="EA7" s="389"/>
      <c r="EB7" s="389"/>
      <c r="EC7" s="389"/>
      <c r="ED7" s="389"/>
      <c r="EE7" s="389"/>
      <c r="EF7" s="389"/>
      <c r="EG7" s="390"/>
      <c r="EH7" s="388">
        <v>10</v>
      </c>
      <c r="EI7" s="389"/>
      <c r="EJ7" s="389"/>
      <c r="EK7" s="389"/>
      <c r="EL7" s="389"/>
      <c r="EM7" s="389"/>
      <c r="EN7" s="389"/>
      <c r="EO7" s="389"/>
      <c r="EP7" s="389"/>
      <c r="EQ7" s="389"/>
      <c r="ER7" s="389"/>
      <c r="ES7" s="390"/>
      <c r="ET7" s="388">
        <v>11</v>
      </c>
      <c r="EU7" s="389"/>
      <c r="EV7" s="389"/>
      <c r="EW7" s="389"/>
      <c r="EX7" s="389"/>
      <c r="EY7" s="389"/>
      <c r="EZ7" s="389"/>
      <c r="FA7" s="389"/>
      <c r="FB7" s="389"/>
      <c r="FC7" s="389"/>
      <c r="FD7" s="389"/>
      <c r="FE7" s="390"/>
    </row>
    <row r="8" spans="1:161" s="13" customFormat="1" ht="12.75" customHeight="1">
      <c r="A8" s="39"/>
      <c r="B8" s="334" t="s">
        <v>89</v>
      </c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5"/>
      <c r="AK8" s="285" t="s">
        <v>15</v>
      </c>
      <c r="AL8" s="286"/>
      <c r="AM8" s="286"/>
      <c r="AN8" s="286"/>
      <c r="AO8" s="286"/>
      <c r="AP8" s="286"/>
      <c r="AQ8" s="286"/>
      <c r="AR8" s="287"/>
      <c r="AS8" s="391">
        <f>38+6+4+4+9+12</f>
        <v>73</v>
      </c>
      <c r="AT8" s="392"/>
      <c r="AU8" s="392"/>
      <c r="AV8" s="392"/>
      <c r="AW8" s="392"/>
      <c r="AX8" s="392"/>
      <c r="AY8" s="392"/>
      <c r="AZ8" s="392"/>
      <c r="BA8" s="392"/>
      <c r="BB8" s="392"/>
      <c r="BC8" s="392"/>
      <c r="BD8" s="392"/>
      <c r="BE8" s="392"/>
      <c r="BF8" s="392"/>
      <c r="BG8" s="392"/>
      <c r="BH8" s="393"/>
      <c r="BI8" s="391">
        <f>4</f>
        <v>4</v>
      </c>
      <c r="BJ8" s="392"/>
      <c r="BK8" s="392"/>
      <c r="BL8" s="392"/>
      <c r="BM8" s="392"/>
      <c r="BN8" s="392"/>
      <c r="BO8" s="392"/>
      <c r="BP8" s="392"/>
      <c r="BQ8" s="392"/>
      <c r="BR8" s="392"/>
      <c r="BS8" s="392"/>
      <c r="BT8" s="393"/>
      <c r="BU8" s="391">
        <v>9</v>
      </c>
      <c r="BV8" s="392"/>
      <c r="BW8" s="392"/>
      <c r="BX8" s="392"/>
      <c r="BY8" s="392"/>
      <c r="BZ8" s="392"/>
      <c r="CA8" s="392"/>
      <c r="CB8" s="392"/>
      <c r="CC8" s="392"/>
      <c r="CD8" s="392"/>
      <c r="CE8" s="392"/>
      <c r="CF8" s="392"/>
      <c r="CG8" s="393"/>
      <c r="CH8" s="391">
        <f>1+14+3</f>
        <v>18</v>
      </c>
      <c r="CI8" s="392"/>
      <c r="CJ8" s="392"/>
      <c r="CK8" s="392"/>
      <c r="CL8" s="392"/>
      <c r="CM8" s="392"/>
      <c r="CN8" s="392"/>
      <c r="CO8" s="392"/>
      <c r="CP8" s="392"/>
      <c r="CQ8" s="392"/>
      <c r="CR8" s="392"/>
      <c r="CS8" s="392"/>
      <c r="CT8" s="393"/>
      <c r="CU8" s="391">
        <f>7+2+2</f>
        <v>11</v>
      </c>
      <c r="CV8" s="392"/>
      <c r="CW8" s="392"/>
      <c r="CX8" s="392"/>
      <c r="CY8" s="392"/>
      <c r="CZ8" s="392"/>
      <c r="DA8" s="392"/>
      <c r="DB8" s="392"/>
      <c r="DC8" s="392"/>
      <c r="DD8" s="392"/>
      <c r="DE8" s="392"/>
      <c r="DF8" s="392"/>
      <c r="DG8" s="393"/>
      <c r="DH8" s="391">
        <f>5+5</f>
        <v>10</v>
      </c>
      <c r="DI8" s="392"/>
      <c r="DJ8" s="392"/>
      <c r="DK8" s="392"/>
      <c r="DL8" s="392"/>
      <c r="DM8" s="392"/>
      <c r="DN8" s="392"/>
      <c r="DO8" s="392"/>
      <c r="DP8" s="392"/>
      <c r="DQ8" s="392"/>
      <c r="DR8" s="392"/>
      <c r="DS8" s="392"/>
      <c r="DT8" s="393"/>
      <c r="DU8" s="391">
        <f>8</f>
        <v>8</v>
      </c>
      <c r="DV8" s="392"/>
      <c r="DW8" s="392"/>
      <c r="DX8" s="392"/>
      <c r="DY8" s="392"/>
      <c r="DZ8" s="392"/>
      <c r="EA8" s="392"/>
      <c r="EB8" s="392"/>
      <c r="EC8" s="392"/>
      <c r="ED8" s="392"/>
      <c r="EE8" s="392"/>
      <c r="EF8" s="392"/>
      <c r="EG8" s="393"/>
      <c r="EH8" s="391">
        <f>4+5</f>
        <v>9</v>
      </c>
      <c r="EI8" s="392"/>
      <c r="EJ8" s="392"/>
      <c r="EK8" s="392"/>
      <c r="EL8" s="392"/>
      <c r="EM8" s="392"/>
      <c r="EN8" s="392"/>
      <c r="EO8" s="392"/>
      <c r="EP8" s="392"/>
      <c r="EQ8" s="392"/>
      <c r="ER8" s="392"/>
      <c r="ES8" s="393"/>
      <c r="ET8" s="391">
        <v>4</v>
      </c>
      <c r="EU8" s="392"/>
      <c r="EV8" s="392"/>
      <c r="EW8" s="392"/>
      <c r="EX8" s="392"/>
      <c r="EY8" s="392"/>
      <c r="EZ8" s="392"/>
      <c r="FA8" s="392"/>
      <c r="FB8" s="392"/>
      <c r="FC8" s="392"/>
      <c r="FD8" s="392"/>
      <c r="FE8" s="393"/>
    </row>
    <row r="9" spans="1:161" ht="11.25" customHeight="1">
      <c r="A9" s="40"/>
      <c r="B9" s="359" t="s">
        <v>161</v>
      </c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9"/>
      <c r="AD9" s="359"/>
      <c r="AE9" s="359"/>
      <c r="AF9" s="359"/>
      <c r="AG9" s="359"/>
      <c r="AH9" s="359"/>
      <c r="AI9" s="359"/>
      <c r="AJ9" s="360"/>
      <c r="AK9" s="288"/>
      <c r="AL9" s="289"/>
      <c r="AM9" s="289"/>
      <c r="AN9" s="289"/>
      <c r="AO9" s="289"/>
      <c r="AP9" s="289"/>
      <c r="AQ9" s="289"/>
      <c r="AR9" s="290"/>
      <c r="AS9" s="394"/>
      <c r="AT9" s="395"/>
      <c r="AU9" s="395"/>
      <c r="AV9" s="395"/>
      <c r="AW9" s="395"/>
      <c r="AX9" s="395"/>
      <c r="AY9" s="395"/>
      <c r="AZ9" s="395"/>
      <c r="BA9" s="395"/>
      <c r="BB9" s="395"/>
      <c r="BC9" s="395"/>
      <c r="BD9" s="395"/>
      <c r="BE9" s="395"/>
      <c r="BF9" s="395"/>
      <c r="BG9" s="395"/>
      <c r="BH9" s="396"/>
      <c r="BI9" s="394"/>
      <c r="BJ9" s="395"/>
      <c r="BK9" s="395"/>
      <c r="BL9" s="395"/>
      <c r="BM9" s="395"/>
      <c r="BN9" s="395"/>
      <c r="BO9" s="395"/>
      <c r="BP9" s="395"/>
      <c r="BQ9" s="395"/>
      <c r="BR9" s="395"/>
      <c r="BS9" s="395"/>
      <c r="BT9" s="396"/>
      <c r="BU9" s="394"/>
      <c r="BV9" s="395"/>
      <c r="BW9" s="395"/>
      <c r="BX9" s="395"/>
      <c r="BY9" s="395"/>
      <c r="BZ9" s="395"/>
      <c r="CA9" s="395"/>
      <c r="CB9" s="395"/>
      <c r="CC9" s="395"/>
      <c r="CD9" s="395"/>
      <c r="CE9" s="395"/>
      <c r="CF9" s="395"/>
      <c r="CG9" s="396"/>
      <c r="CH9" s="394"/>
      <c r="CI9" s="395"/>
      <c r="CJ9" s="395"/>
      <c r="CK9" s="395"/>
      <c r="CL9" s="395"/>
      <c r="CM9" s="395"/>
      <c r="CN9" s="395"/>
      <c r="CO9" s="395"/>
      <c r="CP9" s="395"/>
      <c r="CQ9" s="395"/>
      <c r="CR9" s="395"/>
      <c r="CS9" s="395"/>
      <c r="CT9" s="396"/>
      <c r="CU9" s="394"/>
      <c r="CV9" s="395"/>
      <c r="CW9" s="395"/>
      <c r="CX9" s="395"/>
      <c r="CY9" s="395"/>
      <c r="CZ9" s="395"/>
      <c r="DA9" s="395"/>
      <c r="DB9" s="395"/>
      <c r="DC9" s="395"/>
      <c r="DD9" s="395"/>
      <c r="DE9" s="395"/>
      <c r="DF9" s="395"/>
      <c r="DG9" s="396"/>
      <c r="DH9" s="394"/>
      <c r="DI9" s="395"/>
      <c r="DJ9" s="395"/>
      <c r="DK9" s="395"/>
      <c r="DL9" s="395"/>
      <c r="DM9" s="395"/>
      <c r="DN9" s="395"/>
      <c r="DO9" s="395"/>
      <c r="DP9" s="395"/>
      <c r="DQ9" s="395"/>
      <c r="DR9" s="395"/>
      <c r="DS9" s="395"/>
      <c r="DT9" s="396"/>
      <c r="DU9" s="394"/>
      <c r="DV9" s="395"/>
      <c r="DW9" s="395"/>
      <c r="DX9" s="395"/>
      <c r="DY9" s="395"/>
      <c r="DZ9" s="395"/>
      <c r="EA9" s="395"/>
      <c r="EB9" s="395"/>
      <c r="EC9" s="395"/>
      <c r="ED9" s="395"/>
      <c r="EE9" s="395"/>
      <c r="EF9" s="395"/>
      <c r="EG9" s="396"/>
      <c r="EH9" s="394"/>
      <c r="EI9" s="395"/>
      <c r="EJ9" s="395"/>
      <c r="EK9" s="395"/>
      <c r="EL9" s="395"/>
      <c r="EM9" s="395"/>
      <c r="EN9" s="395"/>
      <c r="EO9" s="395"/>
      <c r="EP9" s="395"/>
      <c r="EQ9" s="395"/>
      <c r="ER9" s="395"/>
      <c r="ES9" s="396"/>
      <c r="ET9" s="394"/>
      <c r="EU9" s="395"/>
      <c r="EV9" s="395"/>
      <c r="EW9" s="395"/>
      <c r="EX9" s="395"/>
      <c r="EY9" s="395"/>
      <c r="EZ9" s="395"/>
      <c r="FA9" s="395"/>
      <c r="FB9" s="395"/>
      <c r="FC9" s="395"/>
      <c r="FD9" s="395"/>
      <c r="FE9" s="396"/>
    </row>
    <row r="10" spans="1:161" ht="12.75" customHeight="1">
      <c r="A10" s="82"/>
      <c r="B10" s="404" t="s">
        <v>74</v>
      </c>
      <c r="C10" s="404"/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4"/>
      <c r="AI10" s="404"/>
      <c r="AJ10" s="405"/>
      <c r="AK10" s="285" t="s">
        <v>16</v>
      </c>
      <c r="AL10" s="286"/>
      <c r="AM10" s="286"/>
      <c r="AN10" s="286"/>
      <c r="AO10" s="286"/>
      <c r="AP10" s="286"/>
      <c r="AQ10" s="286"/>
      <c r="AR10" s="287"/>
      <c r="AS10" s="391">
        <v>6</v>
      </c>
      <c r="AT10" s="392"/>
      <c r="AU10" s="392"/>
      <c r="AV10" s="392"/>
      <c r="AW10" s="392"/>
      <c r="AX10" s="392"/>
      <c r="AY10" s="392"/>
      <c r="AZ10" s="392"/>
      <c r="BA10" s="392"/>
      <c r="BB10" s="392"/>
      <c r="BC10" s="392"/>
      <c r="BD10" s="392"/>
      <c r="BE10" s="392"/>
      <c r="BF10" s="392"/>
      <c r="BG10" s="392"/>
      <c r="BH10" s="393"/>
      <c r="BI10" s="391"/>
      <c r="BJ10" s="392"/>
      <c r="BK10" s="392"/>
      <c r="BL10" s="392"/>
      <c r="BM10" s="392"/>
      <c r="BN10" s="392"/>
      <c r="BO10" s="392"/>
      <c r="BP10" s="392"/>
      <c r="BQ10" s="392"/>
      <c r="BR10" s="392"/>
      <c r="BS10" s="392"/>
      <c r="BT10" s="393"/>
      <c r="BU10" s="391"/>
      <c r="BV10" s="392"/>
      <c r="BW10" s="392"/>
      <c r="BX10" s="392"/>
      <c r="BY10" s="392"/>
      <c r="BZ10" s="392"/>
      <c r="CA10" s="392"/>
      <c r="CB10" s="392"/>
      <c r="CC10" s="392"/>
      <c r="CD10" s="392"/>
      <c r="CE10" s="392"/>
      <c r="CF10" s="392"/>
      <c r="CG10" s="393"/>
      <c r="CH10" s="391"/>
      <c r="CI10" s="392"/>
      <c r="CJ10" s="392"/>
      <c r="CK10" s="392"/>
      <c r="CL10" s="392"/>
      <c r="CM10" s="392"/>
      <c r="CN10" s="392"/>
      <c r="CO10" s="392"/>
      <c r="CP10" s="392"/>
      <c r="CQ10" s="392"/>
      <c r="CR10" s="392"/>
      <c r="CS10" s="392"/>
      <c r="CT10" s="393"/>
      <c r="CU10" s="391">
        <v>2</v>
      </c>
      <c r="CV10" s="392"/>
      <c r="CW10" s="392"/>
      <c r="CX10" s="392"/>
      <c r="CY10" s="392"/>
      <c r="CZ10" s="392"/>
      <c r="DA10" s="392"/>
      <c r="DB10" s="392"/>
      <c r="DC10" s="392"/>
      <c r="DD10" s="392"/>
      <c r="DE10" s="392"/>
      <c r="DF10" s="392"/>
      <c r="DG10" s="393"/>
      <c r="DH10" s="391">
        <v>1</v>
      </c>
      <c r="DI10" s="392"/>
      <c r="DJ10" s="392"/>
      <c r="DK10" s="392"/>
      <c r="DL10" s="392"/>
      <c r="DM10" s="392"/>
      <c r="DN10" s="392"/>
      <c r="DO10" s="392"/>
      <c r="DP10" s="392"/>
      <c r="DQ10" s="392"/>
      <c r="DR10" s="392"/>
      <c r="DS10" s="392"/>
      <c r="DT10" s="393"/>
      <c r="DU10" s="391"/>
      <c r="DV10" s="392"/>
      <c r="DW10" s="392"/>
      <c r="DX10" s="392"/>
      <c r="DY10" s="392"/>
      <c r="DZ10" s="392"/>
      <c r="EA10" s="392"/>
      <c r="EB10" s="392"/>
      <c r="EC10" s="392"/>
      <c r="ED10" s="392"/>
      <c r="EE10" s="392"/>
      <c r="EF10" s="392"/>
      <c r="EG10" s="393"/>
      <c r="EH10" s="391">
        <v>2</v>
      </c>
      <c r="EI10" s="392"/>
      <c r="EJ10" s="392"/>
      <c r="EK10" s="392"/>
      <c r="EL10" s="392"/>
      <c r="EM10" s="392"/>
      <c r="EN10" s="392"/>
      <c r="EO10" s="392"/>
      <c r="EP10" s="392"/>
      <c r="EQ10" s="392"/>
      <c r="ER10" s="392"/>
      <c r="ES10" s="393"/>
      <c r="ET10" s="391">
        <v>1</v>
      </c>
      <c r="EU10" s="392"/>
      <c r="EV10" s="392"/>
      <c r="EW10" s="392"/>
      <c r="EX10" s="392"/>
      <c r="EY10" s="392"/>
      <c r="EZ10" s="392"/>
      <c r="FA10" s="392"/>
      <c r="FB10" s="392"/>
      <c r="FC10" s="392"/>
      <c r="FD10" s="392"/>
      <c r="FE10" s="393"/>
    </row>
    <row r="11" spans="1:161" ht="11.25" customHeight="1">
      <c r="A11" s="40"/>
      <c r="B11" s="359" t="s">
        <v>303</v>
      </c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359"/>
      <c r="AJ11" s="360"/>
      <c r="AK11" s="288"/>
      <c r="AL11" s="289"/>
      <c r="AM11" s="289"/>
      <c r="AN11" s="289"/>
      <c r="AO11" s="289"/>
      <c r="AP11" s="289"/>
      <c r="AQ11" s="289"/>
      <c r="AR11" s="290"/>
      <c r="AS11" s="394"/>
      <c r="AT11" s="395"/>
      <c r="AU11" s="395"/>
      <c r="AV11" s="395"/>
      <c r="AW11" s="395"/>
      <c r="AX11" s="395"/>
      <c r="AY11" s="395"/>
      <c r="AZ11" s="395"/>
      <c r="BA11" s="395"/>
      <c r="BB11" s="395"/>
      <c r="BC11" s="395"/>
      <c r="BD11" s="395"/>
      <c r="BE11" s="395"/>
      <c r="BF11" s="395"/>
      <c r="BG11" s="395"/>
      <c r="BH11" s="396"/>
      <c r="BI11" s="394"/>
      <c r="BJ11" s="395"/>
      <c r="BK11" s="395"/>
      <c r="BL11" s="395"/>
      <c r="BM11" s="395"/>
      <c r="BN11" s="395"/>
      <c r="BO11" s="395"/>
      <c r="BP11" s="395"/>
      <c r="BQ11" s="395"/>
      <c r="BR11" s="395"/>
      <c r="BS11" s="395"/>
      <c r="BT11" s="396"/>
      <c r="BU11" s="394"/>
      <c r="BV11" s="395"/>
      <c r="BW11" s="395"/>
      <c r="BX11" s="395"/>
      <c r="BY11" s="395"/>
      <c r="BZ11" s="395"/>
      <c r="CA11" s="395"/>
      <c r="CB11" s="395"/>
      <c r="CC11" s="395"/>
      <c r="CD11" s="395"/>
      <c r="CE11" s="395"/>
      <c r="CF11" s="395"/>
      <c r="CG11" s="396"/>
      <c r="CH11" s="394"/>
      <c r="CI11" s="395"/>
      <c r="CJ11" s="395"/>
      <c r="CK11" s="395"/>
      <c r="CL11" s="395"/>
      <c r="CM11" s="395"/>
      <c r="CN11" s="395"/>
      <c r="CO11" s="395"/>
      <c r="CP11" s="395"/>
      <c r="CQ11" s="395"/>
      <c r="CR11" s="395"/>
      <c r="CS11" s="395"/>
      <c r="CT11" s="396"/>
      <c r="CU11" s="394"/>
      <c r="CV11" s="395"/>
      <c r="CW11" s="395"/>
      <c r="CX11" s="395"/>
      <c r="CY11" s="395"/>
      <c r="CZ11" s="395"/>
      <c r="DA11" s="395"/>
      <c r="DB11" s="395"/>
      <c r="DC11" s="395"/>
      <c r="DD11" s="395"/>
      <c r="DE11" s="395"/>
      <c r="DF11" s="395"/>
      <c r="DG11" s="396"/>
      <c r="DH11" s="394"/>
      <c r="DI11" s="395"/>
      <c r="DJ11" s="395"/>
      <c r="DK11" s="395"/>
      <c r="DL11" s="395"/>
      <c r="DM11" s="395"/>
      <c r="DN11" s="395"/>
      <c r="DO11" s="395"/>
      <c r="DP11" s="395"/>
      <c r="DQ11" s="395"/>
      <c r="DR11" s="395"/>
      <c r="DS11" s="395"/>
      <c r="DT11" s="396"/>
      <c r="DU11" s="394"/>
      <c r="DV11" s="395"/>
      <c r="DW11" s="395"/>
      <c r="DX11" s="395"/>
      <c r="DY11" s="395"/>
      <c r="DZ11" s="395"/>
      <c r="EA11" s="395"/>
      <c r="EB11" s="395"/>
      <c r="EC11" s="395"/>
      <c r="ED11" s="395"/>
      <c r="EE11" s="395"/>
      <c r="EF11" s="395"/>
      <c r="EG11" s="396"/>
      <c r="EH11" s="394"/>
      <c r="EI11" s="395"/>
      <c r="EJ11" s="395"/>
      <c r="EK11" s="395"/>
      <c r="EL11" s="395"/>
      <c r="EM11" s="395"/>
      <c r="EN11" s="395"/>
      <c r="EO11" s="395"/>
      <c r="EP11" s="395"/>
      <c r="EQ11" s="395"/>
      <c r="ER11" s="395"/>
      <c r="ES11" s="396"/>
      <c r="ET11" s="394"/>
      <c r="EU11" s="395"/>
      <c r="EV11" s="395"/>
      <c r="EW11" s="395"/>
      <c r="EX11" s="395"/>
      <c r="EY11" s="395"/>
      <c r="EZ11" s="395"/>
      <c r="FA11" s="395"/>
      <c r="FB11" s="395"/>
      <c r="FC11" s="395"/>
      <c r="FD11" s="395"/>
      <c r="FE11" s="396"/>
    </row>
    <row r="12" spans="1:161" ht="11.25" customHeight="1">
      <c r="A12" s="39"/>
      <c r="B12" s="400" t="s">
        <v>90</v>
      </c>
      <c r="C12" s="400"/>
      <c r="D12" s="400"/>
      <c r="E12" s="400"/>
      <c r="F12" s="400"/>
      <c r="G12" s="400"/>
      <c r="H12" s="400"/>
      <c r="I12" s="400"/>
      <c r="J12" s="400"/>
      <c r="K12" s="400"/>
      <c r="L12" s="400"/>
      <c r="M12" s="400"/>
      <c r="N12" s="400"/>
      <c r="O12" s="400"/>
      <c r="P12" s="400"/>
      <c r="Q12" s="400"/>
      <c r="R12" s="400"/>
      <c r="S12" s="400"/>
      <c r="T12" s="400"/>
      <c r="U12" s="400"/>
      <c r="V12" s="400"/>
      <c r="W12" s="400"/>
      <c r="X12" s="400"/>
      <c r="Y12" s="400"/>
      <c r="Z12" s="400"/>
      <c r="AA12" s="400"/>
      <c r="AB12" s="400"/>
      <c r="AC12" s="400"/>
      <c r="AD12" s="400"/>
      <c r="AE12" s="400"/>
      <c r="AF12" s="400"/>
      <c r="AG12" s="400"/>
      <c r="AH12" s="400"/>
      <c r="AI12" s="400"/>
      <c r="AJ12" s="401"/>
      <c r="AK12" s="285" t="s">
        <v>17</v>
      </c>
      <c r="AL12" s="286"/>
      <c r="AM12" s="286"/>
      <c r="AN12" s="286"/>
      <c r="AO12" s="286"/>
      <c r="AP12" s="286"/>
      <c r="AQ12" s="286"/>
      <c r="AR12" s="287"/>
      <c r="AS12" s="391">
        <v>4</v>
      </c>
      <c r="AT12" s="392"/>
      <c r="AU12" s="392"/>
      <c r="AV12" s="392"/>
      <c r="AW12" s="392"/>
      <c r="AX12" s="392"/>
      <c r="AY12" s="392"/>
      <c r="AZ12" s="392"/>
      <c r="BA12" s="392"/>
      <c r="BB12" s="392"/>
      <c r="BC12" s="392"/>
      <c r="BD12" s="392"/>
      <c r="BE12" s="392"/>
      <c r="BF12" s="392"/>
      <c r="BG12" s="392"/>
      <c r="BH12" s="393"/>
      <c r="BI12" s="391"/>
      <c r="BJ12" s="392"/>
      <c r="BK12" s="392"/>
      <c r="BL12" s="392"/>
      <c r="BM12" s="392"/>
      <c r="BN12" s="392"/>
      <c r="BO12" s="392"/>
      <c r="BP12" s="392"/>
      <c r="BQ12" s="392"/>
      <c r="BR12" s="392"/>
      <c r="BS12" s="392"/>
      <c r="BT12" s="393"/>
      <c r="BU12" s="391"/>
      <c r="BV12" s="392"/>
      <c r="BW12" s="392"/>
      <c r="BX12" s="392"/>
      <c r="BY12" s="392"/>
      <c r="BZ12" s="392"/>
      <c r="CA12" s="392"/>
      <c r="CB12" s="392"/>
      <c r="CC12" s="392"/>
      <c r="CD12" s="392"/>
      <c r="CE12" s="392"/>
      <c r="CF12" s="392"/>
      <c r="CG12" s="393"/>
      <c r="CH12" s="391"/>
      <c r="CI12" s="392"/>
      <c r="CJ12" s="392"/>
      <c r="CK12" s="392"/>
      <c r="CL12" s="392"/>
      <c r="CM12" s="392"/>
      <c r="CN12" s="392"/>
      <c r="CO12" s="392"/>
      <c r="CP12" s="392"/>
      <c r="CQ12" s="392"/>
      <c r="CR12" s="392"/>
      <c r="CS12" s="392"/>
      <c r="CT12" s="393"/>
      <c r="CU12" s="391"/>
      <c r="CV12" s="392"/>
      <c r="CW12" s="392"/>
      <c r="CX12" s="392"/>
      <c r="CY12" s="392"/>
      <c r="CZ12" s="392"/>
      <c r="DA12" s="392"/>
      <c r="DB12" s="392"/>
      <c r="DC12" s="392"/>
      <c r="DD12" s="392"/>
      <c r="DE12" s="392"/>
      <c r="DF12" s="392"/>
      <c r="DG12" s="393"/>
      <c r="DH12" s="391">
        <v>1</v>
      </c>
      <c r="DI12" s="392"/>
      <c r="DJ12" s="392"/>
      <c r="DK12" s="392"/>
      <c r="DL12" s="392"/>
      <c r="DM12" s="392"/>
      <c r="DN12" s="392"/>
      <c r="DO12" s="392"/>
      <c r="DP12" s="392"/>
      <c r="DQ12" s="392"/>
      <c r="DR12" s="392"/>
      <c r="DS12" s="392"/>
      <c r="DT12" s="393"/>
      <c r="DU12" s="391"/>
      <c r="DV12" s="392"/>
      <c r="DW12" s="392"/>
      <c r="DX12" s="392"/>
      <c r="DY12" s="392"/>
      <c r="DZ12" s="392"/>
      <c r="EA12" s="392"/>
      <c r="EB12" s="392"/>
      <c r="EC12" s="392"/>
      <c r="ED12" s="392"/>
      <c r="EE12" s="392"/>
      <c r="EF12" s="392"/>
      <c r="EG12" s="393"/>
      <c r="EH12" s="391">
        <v>2</v>
      </c>
      <c r="EI12" s="392"/>
      <c r="EJ12" s="392"/>
      <c r="EK12" s="392"/>
      <c r="EL12" s="392"/>
      <c r="EM12" s="392"/>
      <c r="EN12" s="392"/>
      <c r="EO12" s="392"/>
      <c r="EP12" s="392"/>
      <c r="EQ12" s="392"/>
      <c r="ER12" s="392"/>
      <c r="ES12" s="393"/>
      <c r="ET12" s="391">
        <v>1</v>
      </c>
      <c r="EU12" s="392"/>
      <c r="EV12" s="392"/>
      <c r="EW12" s="392"/>
      <c r="EX12" s="392"/>
      <c r="EY12" s="392"/>
      <c r="EZ12" s="392"/>
      <c r="FA12" s="392"/>
      <c r="FB12" s="392"/>
      <c r="FC12" s="392"/>
      <c r="FD12" s="392"/>
      <c r="FE12" s="393"/>
    </row>
    <row r="13" spans="1:161" ht="11.25" customHeight="1">
      <c r="A13" s="40"/>
      <c r="B13" s="402" t="s">
        <v>91</v>
      </c>
      <c r="C13" s="402"/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402"/>
      <c r="X13" s="402"/>
      <c r="Y13" s="402"/>
      <c r="Z13" s="402"/>
      <c r="AA13" s="402"/>
      <c r="AB13" s="402"/>
      <c r="AC13" s="402"/>
      <c r="AD13" s="402"/>
      <c r="AE13" s="402"/>
      <c r="AF13" s="402"/>
      <c r="AG13" s="402"/>
      <c r="AH13" s="402"/>
      <c r="AI13" s="402"/>
      <c r="AJ13" s="403"/>
      <c r="AK13" s="288"/>
      <c r="AL13" s="289"/>
      <c r="AM13" s="289"/>
      <c r="AN13" s="289"/>
      <c r="AO13" s="289"/>
      <c r="AP13" s="289"/>
      <c r="AQ13" s="289"/>
      <c r="AR13" s="290"/>
      <c r="AS13" s="394"/>
      <c r="AT13" s="395"/>
      <c r="AU13" s="395"/>
      <c r="AV13" s="395"/>
      <c r="AW13" s="395"/>
      <c r="AX13" s="395"/>
      <c r="AY13" s="395"/>
      <c r="AZ13" s="395"/>
      <c r="BA13" s="395"/>
      <c r="BB13" s="395"/>
      <c r="BC13" s="395"/>
      <c r="BD13" s="395"/>
      <c r="BE13" s="395"/>
      <c r="BF13" s="395"/>
      <c r="BG13" s="395"/>
      <c r="BH13" s="396"/>
      <c r="BI13" s="394"/>
      <c r="BJ13" s="395"/>
      <c r="BK13" s="395"/>
      <c r="BL13" s="395"/>
      <c r="BM13" s="395"/>
      <c r="BN13" s="395"/>
      <c r="BO13" s="395"/>
      <c r="BP13" s="395"/>
      <c r="BQ13" s="395"/>
      <c r="BR13" s="395"/>
      <c r="BS13" s="395"/>
      <c r="BT13" s="396"/>
      <c r="BU13" s="394"/>
      <c r="BV13" s="395"/>
      <c r="BW13" s="395"/>
      <c r="BX13" s="395"/>
      <c r="BY13" s="395"/>
      <c r="BZ13" s="395"/>
      <c r="CA13" s="395"/>
      <c r="CB13" s="395"/>
      <c r="CC13" s="395"/>
      <c r="CD13" s="395"/>
      <c r="CE13" s="395"/>
      <c r="CF13" s="395"/>
      <c r="CG13" s="396"/>
      <c r="CH13" s="394"/>
      <c r="CI13" s="395"/>
      <c r="CJ13" s="395"/>
      <c r="CK13" s="395"/>
      <c r="CL13" s="395"/>
      <c r="CM13" s="395"/>
      <c r="CN13" s="395"/>
      <c r="CO13" s="395"/>
      <c r="CP13" s="395"/>
      <c r="CQ13" s="395"/>
      <c r="CR13" s="395"/>
      <c r="CS13" s="395"/>
      <c r="CT13" s="396"/>
      <c r="CU13" s="394"/>
      <c r="CV13" s="395"/>
      <c r="CW13" s="395"/>
      <c r="CX13" s="395"/>
      <c r="CY13" s="395"/>
      <c r="CZ13" s="395"/>
      <c r="DA13" s="395"/>
      <c r="DB13" s="395"/>
      <c r="DC13" s="395"/>
      <c r="DD13" s="395"/>
      <c r="DE13" s="395"/>
      <c r="DF13" s="395"/>
      <c r="DG13" s="396"/>
      <c r="DH13" s="394"/>
      <c r="DI13" s="395"/>
      <c r="DJ13" s="395"/>
      <c r="DK13" s="395"/>
      <c r="DL13" s="395"/>
      <c r="DM13" s="395"/>
      <c r="DN13" s="395"/>
      <c r="DO13" s="395"/>
      <c r="DP13" s="395"/>
      <c r="DQ13" s="395"/>
      <c r="DR13" s="395"/>
      <c r="DS13" s="395"/>
      <c r="DT13" s="396"/>
      <c r="DU13" s="394"/>
      <c r="DV13" s="395"/>
      <c r="DW13" s="395"/>
      <c r="DX13" s="395"/>
      <c r="DY13" s="395"/>
      <c r="DZ13" s="395"/>
      <c r="EA13" s="395"/>
      <c r="EB13" s="395"/>
      <c r="EC13" s="395"/>
      <c r="ED13" s="395"/>
      <c r="EE13" s="395"/>
      <c r="EF13" s="395"/>
      <c r="EG13" s="396"/>
      <c r="EH13" s="394"/>
      <c r="EI13" s="395"/>
      <c r="EJ13" s="395"/>
      <c r="EK13" s="395"/>
      <c r="EL13" s="395"/>
      <c r="EM13" s="395"/>
      <c r="EN13" s="395"/>
      <c r="EO13" s="395"/>
      <c r="EP13" s="395"/>
      <c r="EQ13" s="395"/>
      <c r="ER13" s="395"/>
      <c r="ES13" s="396"/>
      <c r="ET13" s="394"/>
      <c r="EU13" s="395"/>
      <c r="EV13" s="395"/>
      <c r="EW13" s="395"/>
      <c r="EX13" s="395"/>
      <c r="EY13" s="395"/>
      <c r="EZ13" s="395"/>
      <c r="FA13" s="395"/>
      <c r="FB13" s="395"/>
      <c r="FC13" s="395"/>
      <c r="FD13" s="395"/>
      <c r="FE13" s="396"/>
    </row>
    <row r="14" spans="1:161" ht="11.25" customHeight="1">
      <c r="A14" s="39"/>
      <c r="B14" s="334" t="s">
        <v>300</v>
      </c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5"/>
      <c r="AK14" s="285" t="s">
        <v>18</v>
      </c>
      <c r="AL14" s="286"/>
      <c r="AM14" s="286"/>
      <c r="AN14" s="286"/>
      <c r="AO14" s="286"/>
      <c r="AP14" s="286"/>
      <c r="AQ14" s="286"/>
      <c r="AR14" s="287"/>
      <c r="AS14" s="391">
        <f>36+11+8+4+3+5</f>
        <v>67</v>
      </c>
      <c r="AT14" s="392"/>
      <c r="AU14" s="392"/>
      <c r="AV14" s="392"/>
      <c r="AW14" s="392"/>
      <c r="AX14" s="392"/>
      <c r="AY14" s="392"/>
      <c r="AZ14" s="392"/>
      <c r="BA14" s="392"/>
      <c r="BB14" s="392"/>
      <c r="BC14" s="392"/>
      <c r="BD14" s="392"/>
      <c r="BE14" s="392"/>
      <c r="BF14" s="392"/>
      <c r="BG14" s="392"/>
      <c r="BH14" s="393"/>
      <c r="BI14" s="391">
        <v>4</v>
      </c>
      <c r="BJ14" s="392"/>
      <c r="BK14" s="392"/>
      <c r="BL14" s="392"/>
      <c r="BM14" s="392"/>
      <c r="BN14" s="392"/>
      <c r="BO14" s="392"/>
      <c r="BP14" s="392"/>
      <c r="BQ14" s="392"/>
      <c r="BR14" s="392"/>
      <c r="BS14" s="392"/>
      <c r="BT14" s="393"/>
      <c r="BU14" s="391">
        <v>9</v>
      </c>
      <c r="BV14" s="392"/>
      <c r="BW14" s="392"/>
      <c r="BX14" s="392"/>
      <c r="BY14" s="392"/>
      <c r="BZ14" s="392"/>
      <c r="CA14" s="392"/>
      <c r="CB14" s="392"/>
      <c r="CC14" s="392"/>
      <c r="CD14" s="392"/>
      <c r="CE14" s="392"/>
      <c r="CF14" s="392"/>
      <c r="CG14" s="393"/>
      <c r="CH14" s="391">
        <f>3+15</f>
        <v>18</v>
      </c>
      <c r="CI14" s="392"/>
      <c r="CJ14" s="392"/>
      <c r="CK14" s="392"/>
      <c r="CL14" s="392"/>
      <c r="CM14" s="392"/>
      <c r="CN14" s="392"/>
      <c r="CO14" s="392"/>
      <c r="CP14" s="392"/>
      <c r="CQ14" s="392"/>
      <c r="CR14" s="392"/>
      <c r="CS14" s="392"/>
      <c r="CT14" s="393"/>
      <c r="CU14" s="391">
        <f>9</f>
        <v>9</v>
      </c>
      <c r="CV14" s="392"/>
      <c r="CW14" s="392"/>
      <c r="CX14" s="392"/>
      <c r="CY14" s="392"/>
      <c r="CZ14" s="392"/>
      <c r="DA14" s="392"/>
      <c r="DB14" s="392"/>
      <c r="DC14" s="392"/>
      <c r="DD14" s="392"/>
      <c r="DE14" s="392"/>
      <c r="DF14" s="392"/>
      <c r="DG14" s="393"/>
      <c r="DH14" s="391">
        <f>9</f>
        <v>9</v>
      </c>
      <c r="DI14" s="392"/>
      <c r="DJ14" s="392"/>
      <c r="DK14" s="392"/>
      <c r="DL14" s="392"/>
      <c r="DM14" s="392"/>
      <c r="DN14" s="392"/>
      <c r="DO14" s="392"/>
      <c r="DP14" s="392"/>
      <c r="DQ14" s="392"/>
      <c r="DR14" s="392"/>
      <c r="DS14" s="392"/>
      <c r="DT14" s="393"/>
      <c r="DU14" s="391">
        <v>8</v>
      </c>
      <c r="DV14" s="392"/>
      <c r="DW14" s="392"/>
      <c r="DX14" s="392"/>
      <c r="DY14" s="392"/>
      <c r="DZ14" s="392"/>
      <c r="EA14" s="392"/>
      <c r="EB14" s="392"/>
      <c r="EC14" s="392"/>
      <c r="ED14" s="392"/>
      <c r="EE14" s="392"/>
      <c r="EF14" s="392"/>
      <c r="EG14" s="393"/>
      <c r="EH14" s="391">
        <v>7</v>
      </c>
      <c r="EI14" s="392"/>
      <c r="EJ14" s="392"/>
      <c r="EK14" s="392"/>
      <c r="EL14" s="392"/>
      <c r="EM14" s="392"/>
      <c r="EN14" s="392"/>
      <c r="EO14" s="392"/>
      <c r="EP14" s="392"/>
      <c r="EQ14" s="392"/>
      <c r="ER14" s="392"/>
      <c r="ES14" s="393"/>
      <c r="ET14" s="391">
        <v>3</v>
      </c>
      <c r="EU14" s="392"/>
      <c r="EV14" s="392"/>
      <c r="EW14" s="392"/>
      <c r="EX14" s="392"/>
      <c r="EY14" s="392"/>
      <c r="EZ14" s="392"/>
      <c r="FA14" s="392"/>
      <c r="FB14" s="392"/>
      <c r="FC14" s="392"/>
      <c r="FD14" s="392"/>
      <c r="FE14" s="393"/>
    </row>
    <row r="15" spans="1:161" ht="11.25" customHeight="1">
      <c r="A15" s="40"/>
      <c r="B15" s="359" t="s">
        <v>301</v>
      </c>
      <c r="C15" s="359"/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60"/>
      <c r="AK15" s="288"/>
      <c r="AL15" s="289"/>
      <c r="AM15" s="289"/>
      <c r="AN15" s="289"/>
      <c r="AO15" s="289"/>
      <c r="AP15" s="289"/>
      <c r="AQ15" s="289"/>
      <c r="AR15" s="290"/>
      <c r="AS15" s="394"/>
      <c r="AT15" s="395"/>
      <c r="AU15" s="395"/>
      <c r="AV15" s="395"/>
      <c r="AW15" s="395"/>
      <c r="AX15" s="395"/>
      <c r="AY15" s="395"/>
      <c r="AZ15" s="395"/>
      <c r="BA15" s="395"/>
      <c r="BB15" s="395"/>
      <c r="BC15" s="395"/>
      <c r="BD15" s="395"/>
      <c r="BE15" s="395"/>
      <c r="BF15" s="395"/>
      <c r="BG15" s="395"/>
      <c r="BH15" s="396"/>
      <c r="BI15" s="394"/>
      <c r="BJ15" s="395"/>
      <c r="BK15" s="395"/>
      <c r="BL15" s="395"/>
      <c r="BM15" s="395"/>
      <c r="BN15" s="395"/>
      <c r="BO15" s="395"/>
      <c r="BP15" s="395"/>
      <c r="BQ15" s="395"/>
      <c r="BR15" s="395"/>
      <c r="BS15" s="395"/>
      <c r="BT15" s="396"/>
      <c r="BU15" s="394"/>
      <c r="BV15" s="395"/>
      <c r="BW15" s="395"/>
      <c r="BX15" s="395"/>
      <c r="BY15" s="395"/>
      <c r="BZ15" s="395"/>
      <c r="CA15" s="395"/>
      <c r="CB15" s="395"/>
      <c r="CC15" s="395"/>
      <c r="CD15" s="395"/>
      <c r="CE15" s="395"/>
      <c r="CF15" s="395"/>
      <c r="CG15" s="396"/>
      <c r="CH15" s="394"/>
      <c r="CI15" s="395"/>
      <c r="CJ15" s="395"/>
      <c r="CK15" s="395"/>
      <c r="CL15" s="395"/>
      <c r="CM15" s="395"/>
      <c r="CN15" s="395"/>
      <c r="CO15" s="395"/>
      <c r="CP15" s="395"/>
      <c r="CQ15" s="395"/>
      <c r="CR15" s="395"/>
      <c r="CS15" s="395"/>
      <c r="CT15" s="396"/>
      <c r="CU15" s="394"/>
      <c r="CV15" s="395"/>
      <c r="CW15" s="395"/>
      <c r="CX15" s="395"/>
      <c r="CY15" s="395"/>
      <c r="CZ15" s="395"/>
      <c r="DA15" s="395"/>
      <c r="DB15" s="395"/>
      <c r="DC15" s="395"/>
      <c r="DD15" s="395"/>
      <c r="DE15" s="395"/>
      <c r="DF15" s="395"/>
      <c r="DG15" s="396"/>
      <c r="DH15" s="394"/>
      <c r="DI15" s="395"/>
      <c r="DJ15" s="395"/>
      <c r="DK15" s="395"/>
      <c r="DL15" s="395"/>
      <c r="DM15" s="395"/>
      <c r="DN15" s="395"/>
      <c r="DO15" s="395"/>
      <c r="DP15" s="395"/>
      <c r="DQ15" s="395"/>
      <c r="DR15" s="395"/>
      <c r="DS15" s="395"/>
      <c r="DT15" s="396"/>
      <c r="DU15" s="394"/>
      <c r="DV15" s="395"/>
      <c r="DW15" s="395"/>
      <c r="DX15" s="395"/>
      <c r="DY15" s="395"/>
      <c r="DZ15" s="395"/>
      <c r="EA15" s="395"/>
      <c r="EB15" s="395"/>
      <c r="EC15" s="395"/>
      <c r="ED15" s="395"/>
      <c r="EE15" s="395"/>
      <c r="EF15" s="395"/>
      <c r="EG15" s="396"/>
      <c r="EH15" s="394"/>
      <c r="EI15" s="395"/>
      <c r="EJ15" s="395"/>
      <c r="EK15" s="395"/>
      <c r="EL15" s="395"/>
      <c r="EM15" s="395"/>
      <c r="EN15" s="395"/>
      <c r="EO15" s="395"/>
      <c r="EP15" s="395"/>
      <c r="EQ15" s="395"/>
      <c r="ER15" s="395"/>
      <c r="ES15" s="396"/>
      <c r="ET15" s="394"/>
      <c r="EU15" s="395"/>
      <c r="EV15" s="395"/>
      <c r="EW15" s="395"/>
      <c r="EX15" s="395"/>
      <c r="EY15" s="395"/>
      <c r="EZ15" s="395"/>
      <c r="FA15" s="395"/>
      <c r="FB15" s="395"/>
      <c r="FC15" s="395"/>
      <c r="FD15" s="395"/>
      <c r="FE15" s="396"/>
    </row>
    <row r="16" spans="1:161" ht="12.75">
      <c r="A16" s="82"/>
      <c r="B16" s="404" t="s">
        <v>38</v>
      </c>
      <c r="C16" s="404"/>
      <c r="D16" s="404"/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4"/>
      <c r="AJ16" s="405"/>
      <c r="AK16" s="285" t="s">
        <v>19</v>
      </c>
      <c r="AL16" s="286"/>
      <c r="AM16" s="286"/>
      <c r="AN16" s="286"/>
      <c r="AO16" s="286"/>
      <c r="AP16" s="286"/>
      <c r="AQ16" s="286"/>
      <c r="AR16" s="287"/>
      <c r="AS16" s="391">
        <f>26+8+6+2+3+5</f>
        <v>50</v>
      </c>
      <c r="AT16" s="392"/>
      <c r="AU16" s="392"/>
      <c r="AV16" s="392"/>
      <c r="AW16" s="392"/>
      <c r="AX16" s="392"/>
      <c r="AY16" s="392"/>
      <c r="AZ16" s="392"/>
      <c r="BA16" s="392"/>
      <c r="BB16" s="392"/>
      <c r="BC16" s="392"/>
      <c r="BD16" s="392"/>
      <c r="BE16" s="392"/>
      <c r="BF16" s="392"/>
      <c r="BG16" s="392"/>
      <c r="BH16" s="393"/>
      <c r="BI16" s="391">
        <v>3</v>
      </c>
      <c r="BJ16" s="392"/>
      <c r="BK16" s="392"/>
      <c r="BL16" s="392"/>
      <c r="BM16" s="392"/>
      <c r="BN16" s="392"/>
      <c r="BO16" s="392"/>
      <c r="BP16" s="392"/>
      <c r="BQ16" s="392"/>
      <c r="BR16" s="392"/>
      <c r="BS16" s="392"/>
      <c r="BT16" s="393"/>
      <c r="BU16" s="391">
        <v>8</v>
      </c>
      <c r="BV16" s="392"/>
      <c r="BW16" s="392"/>
      <c r="BX16" s="392"/>
      <c r="BY16" s="392"/>
      <c r="BZ16" s="392"/>
      <c r="CA16" s="392"/>
      <c r="CB16" s="392"/>
      <c r="CC16" s="392"/>
      <c r="CD16" s="392"/>
      <c r="CE16" s="392"/>
      <c r="CF16" s="392"/>
      <c r="CG16" s="393"/>
      <c r="CH16" s="391">
        <v>15</v>
      </c>
      <c r="CI16" s="392"/>
      <c r="CJ16" s="392"/>
      <c r="CK16" s="392"/>
      <c r="CL16" s="392"/>
      <c r="CM16" s="392"/>
      <c r="CN16" s="392"/>
      <c r="CO16" s="392"/>
      <c r="CP16" s="392"/>
      <c r="CQ16" s="392"/>
      <c r="CR16" s="392"/>
      <c r="CS16" s="392"/>
      <c r="CT16" s="393"/>
      <c r="CU16" s="391">
        <v>6</v>
      </c>
      <c r="CV16" s="392"/>
      <c r="CW16" s="392"/>
      <c r="CX16" s="392"/>
      <c r="CY16" s="392"/>
      <c r="CZ16" s="392"/>
      <c r="DA16" s="392"/>
      <c r="DB16" s="392"/>
      <c r="DC16" s="392"/>
      <c r="DD16" s="392"/>
      <c r="DE16" s="392"/>
      <c r="DF16" s="392"/>
      <c r="DG16" s="393"/>
      <c r="DH16" s="391">
        <v>5</v>
      </c>
      <c r="DI16" s="392"/>
      <c r="DJ16" s="392"/>
      <c r="DK16" s="392"/>
      <c r="DL16" s="392"/>
      <c r="DM16" s="392"/>
      <c r="DN16" s="392"/>
      <c r="DO16" s="392"/>
      <c r="DP16" s="392"/>
      <c r="DQ16" s="392"/>
      <c r="DR16" s="392"/>
      <c r="DS16" s="392"/>
      <c r="DT16" s="393"/>
      <c r="DU16" s="391">
        <v>6</v>
      </c>
      <c r="DV16" s="392"/>
      <c r="DW16" s="392"/>
      <c r="DX16" s="392"/>
      <c r="DY16" s="392"/>
      <c r="DZ16" s="392"/>
      <c r="EA16" s="392"/>
      <c r="EB16" s="392"/>
      <c r="EC16" s="392"/>
      <c r="ED16" s="392"/>
      <c r="EE16" s="392"/>
      <c r="EF16" s="392"/>
      <c r="EG16" s="393"/>
      <c r="EH16" s="391">
        <v>7</v>
      </c>
      <c r="EI16" s="392"/>
      <c r="EJ16" s="392"/>
      <c r="EK16" s="392"/>
      <c r="EL16" s="392"/>
      <c r="EM16" s="392"/>
      <c r="EN16" s="392"/>
      <c r="EO16" s="392"/>
      <c r="EP16" s="392"/>
      <c r="EQ16" s="392"/>
      <c r="ER16" s="392"/>
      <c r="ES16" s="393"/>
      <c r="ET16" s="391"/>
      <c r="EU16" s="392"/>
      <c r="EV16" s="392"/>
      <c r="EW16" s="392"/>
      <c r="EX16" s="392"/>
      <c r="EY16" s="392"/>
      <c r="EZ16" s="392"/>
      <c r="FA16" s="392"/>
      <c r="FB16" s="392"/>
      <c r="FC16" s="392"/>
      <c r="FD16" s="392"/>
      <c r="FE16" s="393"/>
    </row>
    <row r="17" spans="1:161" ht="12.75">
      <c r="A17" s="20"/>
      <c r="B17" s="331" t="s">
        <v>80</v>
      </c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2"/>
      <c r="AK17" s="288"/>
      <c r="AL17" s="289"/>
      <c r="AM17" s="289"/>
      <c r="AN17" s="289"/>
      <c r="AO17" s="289"/>
      <c r="AP17" s="289"/>
      <c r="AQ17" s="289"/>
      <c r="AR17" s="290"/>
      <c r="AS17" s="394"/>
      <c r="AT17" s="395"/>
      <c r="AU17" s="395"/>
      <c r="AV17" s="395"/>
      <c r="AW17" s="395"/>
      <c r="AX17" s="395"/>
      <c r="AY17" s="395"/>
      <c r="AZ17" s="395"/>
      <c r="BA17" s="395"/>
      <c r="BB17" s="395"/>
      <c r="BC17" s="395"/>
      <c r="BD17" s="395"/>
      <c r="BE17" s="395"/>
      <c r="BF17" s="395"/>
      <c r="BG17" s="395"/>
      <c r="BH17" s="396"/>
      <c r="BI17" s="394"/>
      <c r="BJ17" s="395"/>
      <c r="BK17" s="395"/>
      <c r="BL17" s="395"/>
      <c r="BM17" s="395"/>
      <c r="BN17" s="395"/>
      <c r="BO17" s="395"/>
      <c r="BP17" s="395"/>
      <c r="BQ17" s="395"/>
      <c r="BR17" s="395"/>
      <c r="BS17" s="395"/>
      <c r="BT17" s="396"/>
      <c r="BU17" s="394"/>
      <c r="BV17" s="395"/>
      <c r="BW17" s="395"/>
      <c r="BX17" s="395"/>
      <c r="BY17" s="395"/>
      <c r="BZ17" s="395"/>
      <c r="CA17" s="395"/>
      <c r="CB17" s="395"/>
      <c r="CC17" s="395"/>
      <c r="CD17" s="395"/>
      <c r="CE17" s="395"/>
      <c r="CF17" s="395"/>
      <c r="CG17" s="396"/>
      <c r="CH17" s="394"/>
      <c r="CI17" s="395"/>
      <c r="CJ17" s="395"/>
      <c r="CK17" s="395"/>
      <c r="CL17" s="395"/>
      <c r="CM17" s="395"/>
      <c r="CN17" s="395"/>
      <c r="CO17" s="395"/>
      <c r="CP17" s="395"/>
      <c r="CQ17" s="395"/>
      <c r="CR17" s="395"/>
      <c r="CS17" s="395"/>
      <c r="CT17" s="396"/>
      <c r="CU17" s="394"/>
      <c r="CV17" s="395"/>
      <c r="CW17" s="395"/>
      <c r="CX17" s="395"/>
      <c r="CY17" s="395"/>
      <c r="CZ17" s="395"/>
      <c r="DA17" s="395"/>
      <c r="DB17" s="395"/>
      <c r="DC17" s="395"/>
      <c r="DD17" s="395"/>
      <c r="DE17" s="395"/>
      <c r="DF17" s="395"/>
      <c r="DG17" s="396"/>
      <c r="DH17" s="394"/>
      <c r="DI17" s="395"/>
      <c r="DJ17" s="395"/>
      <c r="DK17" s="395"/>
      <c r="DL17" s="395"/>
      <c r="DM17" s="395"/>
      <c r="DN17" s="395"/>
      <c r="DO17" s="395"/>
      <c r="DP17" s="395"/>
      <c r="DQ17" s="395"/>
      <c r="DR17" s="395"/>
      <c r="DS17" s="395"/>
      <c r="DT17" s="396"/>
      <c r="DU17" s="394"/>
      <c r="DV17" s="395"/>
      <c r="DW17" s="395"/>
      <c r="DX17" s="395"/>
      <c r="DY17" s="395"/>
      <c r="DZ17" s="395"/>
      <c r="EA17" s="395"/>
      <c r="EB17" s="395"/>
      <c r="EC17" s="395"/>
      <c r="ED17" s="395"/>
      <c r="EE17" s="395"/>
      <c r="EF17" s="395"/>
      <c r="EG17" s="396"/>
      <c r="EH17" s="394"/>
      <c r="EI17" s="395"/>
      <c r="EJ17" s="395"/>
      <c r="EK17" s="395"/>
      <c r="EL17" s="395"/>
      <c r="EM17" s="395"/>
      <c r="EN17" s="395"/>
      <c r="EO17" s="395"/>
      <c r="EP17" s="395"/>
      <c r="EQ17" s="395"/>
      <c r="ER17" s="395"/>
      <c r="ES17" s="396"/>
      <c r="ET17" s="394"/>
      <c r="EU17" s="395"/>
      <c r="EV17" s="395"/>
      <c r="EW17" s="395"/>
      <c r="EX17" s="395"/>
      <c r="EY17" s="395"/>
      <c r="EZ17" s="395"/>
      <c r="FA17" s="395"/>
      <c r="FB17" s="395"/>
      <c r="FC17" s="395"/>
      <c r="FD17" s="395"/>
      <c r="FE17" s="396"/>
    </row>
    <row r="18" spans="1:161" ht="12.75">
      <c r="A18" s="34"/>
      <c r="B18" s="331" t="s">
        <v>75</v>
      </c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2"/>
      <c r="AK18" s="264" t="s">
        <v>20</v>
      </c>
      <c r="AL18" s="265"/>
      <c r="AM18" s="265"/>
      <c r="AN18" s="265"/>
      <c r="AO18" s="265"/>
      <c r="AP18" s="265"/>
      <c r="AQ18" s="265"/>
      <c r="AR18" s="266"/>
      <c r="AS18" s="397">
        <v>3</v>
      </c>
      <c r="AT18" s="398"/>
      <c r="AU18" s="398"/>
      <c r="AV18" s="398"/>
      <c r="AW18" s="398"/>
      <c r="AX18" s="398"/>
      <c r="AY18" s="398"/>
      <c r="AZ18" s="398"/>
      <c r="BA18" s="398"/>
      <c r="BB18" s="398"/>
      <c r="BC18" s="398"/>
      <c r="BD18" s="398"/>
      <c r="BE18" s="398"/>
      <c r="BF18" s="398"/>
      <c r="BG18" s="398"/>
      <c r="BH18" s="399"/>
      <c r="BI18" s="397"/>
      <c r="BJ18" s="398"/>
      <c r="BK18" s="398"/>
      <c r="BL18" s="398"/>
      <c r="BM18" s="398"/>
      <c r="BN18" s="398"/>
      <c r="BO18" s="398"/>
      <c r="BP18" s="398"/>
      <c r="BQ18" s="398"/>
      <c r="BR18" s="398"/>
      <c r="BS18" s="398"/>
      <c r="BT18" s="399"/>
      <c r="BU18" s="397"/>
      <c r="BV18" s="398"/>
      <c r="BW18" s="398"/>
      <c r="BX18" s="398"/>
      <c r="BY18" s="398"/>
      <c r="BZ18" s="398"/>
      <c r="CA18" s="398"/>
      <c r="CB18" s="398"/>
      <c r="CC18" s="398"/>
      <c r="CD18" s="398"/>
      <c r="CE18" s="398"/>
      <c r="CF18" s="398"/>
      <c r="CG18" s="399"/>
      <c r="CH18" s="397">
        <v>1</v>
      </c>
      <c r="CI18" s="398"/>
      <c r="CJ18" s="398"/>
      <c r="CK18" s="398"/>
      <c r="CL18" s="398"/>
      <c r="CM18" s="398"/>
      <c r="CN18" s="398"/>
      <c r="CO18" s="398"/>
      <c r="CP18" s="398"/>
      <c r="CQ18" s="398"/>
      <c r="CR18" s="398"/>
      <c r="CS18" s="398"/>
      <c r="CT18" s="399"/>
      <c r="CU18" s="397">
        <v>1</v>
      </c>
      <c r="CV18" s="398"/>
      <c r="CW18" s="398"/>
      <c r="CX18" s="398"/>
      <c r="CY18" s="398"/>
      <c r="CZ18" s="398"/>
      <c r="DA18" s="398"/>
      <c r="DB18" s="398"/>
      <c r="DC18" s="398"/>
      <c r="DD18" s="398"/>
      <c r="DE18" s="398"/>
      <c r="DF18" s="398"/>
      <c r="DG18" s="399"/>
      <c r="DH18" s="397">
        <v>1</v>
      </c>
      <c r="DI18" s="398"/>
      <c r="DJ18" s="398"/>
      <c r="DK18" s="398"/>
      <c r="DL18" s="398"/>
      <c r="DM18" s="398"/>
      <c r="DN18" s="398"/>
      <c r="DO18" s="398"/>
      <c r="DP18" s="398"/>
      <c r="DQ18" s="398"/>
      <c r="DR18" s="398"/>
      <c r="DS18" s="398"/>
      <c r="DT18" s="399"/>
      <c r="DU18" s="397"/>
      <c r="DV18" s="398"/>
      <c r="DW18" s="398"/>
      <c r="DX18" s="398"/>
      <c r="DY18" s="398"/>
      <c r="DZ18" s="398"/>
      <c r="EA18" s="398"/>
      <c r="EB18" s="398"/>
      <c r="EC18" s="398"/>
      <c r="ED18" s="398"/>
      <c r="EE18" s="398"/>
      <c r="EF18" s="398"/>
      <c r="EG18" s="399"/>
      <c r="EH18" s="397"/>
      <c r="EI18" s="398"/>
      <c r="EJ18" s="398"/>
      <c r="EK18" s="398"/>
      <c r="EL18" s="398"/>
      <c r="EM18" s="398"/>
      <c r="EN18" s="398"/>
      <c r="EO18" s="398"/>
      <c r="EP18" s="398"/>
      <c r="EQ18" s="398"/>
      <c r="ER18" s="398"/>
      <c r="ES18" s="399"/>
      <c r="ET18" s="397"/>
      <c r="EU18" s="398"/>
      <c r="EV18" s="398"/>
      <c r="EW18" s="398"/>
      <c r="EX18" s="398"/>
      <c r="EY18" s="398"/>
      <c r="EZ18" s="398"/>
      <c r="FA18" s="398"/>
      <c r="FB18" s="398"/>
      <c r="FC18" s="398"/>
      <c r="FD18" s="398"/>
      <c r="FE18" s="399"/>
    </row>
    <row r="19" spans="1:161" ht="12.75">
      <c r="A19" s="34"/>
      <c r="B19" s="329" t="s">
        <v>78</v>
      </c>
      <c r="C19" s="329"/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29"/>
      <c r="AD19" s="329"/>
      <c r="AE19" s="329"/>
      <c r="AF19" s="329"/>
      <c r="AG19" s="329"/>
      <c r="AH19" s="329"/>
      <c r="AI19" s="329"/>
      <c r="AJ19" s="330"/>
      <c r="AK19" s="264" t="s">
        <v>21</v>
      </c>
      <c r="AL19" s="265"/>
      <c r="AM19" s="265"/>
      <c r="AN19" s="265"/>
      <c r="AO19" s="265"/>
      <c r="AP19" s="265"/>
      <c r="AQ19" s="265"/>
      <c r="AR19" s="266"/>
      <c r="AS19" s="397">
        <v>5</v>
      </c>
      <c r="AT19" s="398"/>
      <c r="AU19" s="398"/>
      <c r="AV19" s="398"/>
      <c r="AW19" s="398"/>
      <c r="AX19" s="398"/>
      <c r="AY19" s="398"/>
      <c r="AZ19" s="398"/>
      <c r="BA19" s="398"/>
      <c r="BB19" s="398"/>
      <c r="BC19" s="398"/>
      <c r="BD19" s="398"/>
      <c r="BE19" s="398"/>
      <c r="BF19" s="398"/>
      <c r="BG19" s="398"/>
      <c r="BH19" s="399"/>
      <c r="BI19" s="397"/>
      <c r="BJ19" s="398"/>
      <c r="BK19" s="398"/>
      <c r="BL19" s="398"/>
      <c r="BM19" s="398"/>
      <c r="BN19" s="398"/>
      <c r="BO19" s="398"/>
      <c r="BP19" s="398"/>
      <c r="BQ19" s="398"/>
      <c r="BR19" s="398"/>
      <c r="BS19" s="398"/>
      <c r="BT19" s="399"/>
      <c r="BU19" s="397"/>
      <c r="BV19" s="398"/>
      <c r="BW19" s="398"/>
      <c r="BX19" s="398"/>
      <c r="BY19" s="398"/>
      <c r="BZ19" s="398"/>
      <c r="CA19" s="398"/>
      <c r="CB19" s="398"/>
      <c r="CC19" s="398"/>
      <c r="CD19" s="398"/>
      <c r="CE19" s="398"/>
      <c r="CF19" s="398"/>
      <c r="CG19" s="399"/>
      <c r="CH19" s="397"/>
      <c r="CI19" s="398"/>
      <c r="CJ19" s="398"/>
      <c r="CK19" s="398"/>
      <c r="CL19" s="398"/>
      <c r="CM19" s="398"/>
      <c r="CN19" s="398"/>
      <c r="CO19" s="398"/>
      <c r="CP19" s="398"/>
      <c r="CQ19" s="398"/>
      <c r="CR19" s="398"/>
      <c r="CS19" s="398"/>
      <c r="CT19" s="399"/>
      <c r="CU19" s="397">
        <v>1</v>
      </c>
      <c r="CV19" s="398"/>
      <c r="CW19" s="398"/>
      <c r="CX19" s="398"/>
      <c r="CY19" s="398"/>
      <c r="CZ19" s="398"/>
      <c r="DA19" s="398"/>
      <c r="DB19" s="398"/>
      <c r="DC19" s="398"/>
      <c r="DD19" s="398"/>
      <c r="DE19" s="398"/>
      <c r="DF19" s="398"/>
      <c r="DG19" s="399"/>
      <c r="DH19" s="397">
        <v>3</v>
      </c>
      <c r="DI19" s="398"/>
      <c r="DJ19" s="398"/>
      <c r="DK19" s="398"/>
      <c r="DL19" s="398"/>
      <c r="DM19" s="398"/>
      <c r="DN19" s="398"/>
      <c r="DO19" s="398"/>
      <c r="DP19" s="398"/>
      <c r="DQ19" s="398"/>
      <c r="DR19" s="398"/>
      <c r="DS19" s="398"/>
      <c r="DT19" s="399"/>
      <c r="DU19" s="397"/>
      <c r="DV19" s="398"/>
      <c r="DW19" s="398"/>
      <c r="DX19" s="398"/>
      <c r="DY19" s="398"/>
      <c r="DZ19" s="398"/>
      <c r="EA19" s="398"/>
      <c r="EB19" s="398"/>
      <c r="EC19" s="398"/>
      <c r="ED19" s="398"/>
      <c r="EE19" s="398"/>
      <c r="EF19" s="398"/>
      <c r="EG19" s="399"/>
      <c r="EH19" s="397"/>
      <c r="EI19" s="398"/>
      <c r="EJ19" s="398"/>
      <c r="EK19" s="398"/>
      <c r="EL19" s="398"/>
      <c r="EM19" s="398"/>
      <c r="EN19" s="398"/>
      <c r="EO19" s="398"/>
      <c r="EP19" s="398"/>
      <c r="EQ19" s="398"/>
      <c r="ER19" s="398"/>
      <c r="ES19" s="399"/>
      <c r="ET19" s="397">
        <v>1</v>
      </c>
      <c r="EU19" s="398"/>
      <c r="EV19" s="398"/>
      <c r="EW19" s="398"/>
      <c r="EX19" s="398"/>
      <c r="EY19" s="398"/>
      <c r="EZ19" s="398"/>
      <c r="FA19" s="398"/>
      <c r="FB19" s="398"/>
      <c r="FC19" s="398"/>
      <c r="FD19" s="398"/>
      <c r="FE19" s="399"/>
    </row>
    <row r="20" spans="1:161" ht="12.75">
      <c r="A20" s="16"/>
      <c r="B20" s="336" t="s">
        <v>92</v>
      </c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7"/>
      <c r="AK20" s="285" t="s">
        <v>22</v>
      </c>
      <c r="AL20" s="286"/>
      <c r="AM20" s="286"/>
      <c r="AN20" s="286"/>
      <c r="AO20" s="286"/>
      <c r="AP20" s="286"/>
      <c r="AQ20" s="286"/>
      <c r="AR20" s="287"/>
      <c r="AS20" s="391">
        <v>3</v>
      </c>
      <c r="AT20" s="392"/>
      <c r="AU20" s="392"/>
      <c r="AV20" s="392"/>
      <c r="AW20" s="392"/>
      <c r="AX20" s="392"/>
      <c r="AY20" s="392"/>
      <c r="AZ20" s="392"/>
      <c r="BA20" s="392"/>
      <c r="BB20" s="392"/>
      <c r="BC20" s="392"/>
      <c r="BD20" s="392"/>
      <c r="BE20" s="392"/>
      <c r="BF20" s="392"/>
      <c r="BG20" s="392"/>
      <c r="BH20" s="393"/>
      <c r="BI20" s="391">
        <v>1</v>
      </c>
      <c r="BJ20" s="392"/>
      <c r="BK20" s="392"/>
      <c r="BL20" s="392"/>
      <c r="BM20" s="392"/>
      <c r="BN20" s="392"/>
      <c r="BO20" s="392"/>
      <c r="BP20" s="392"/>
      <c r="BQ20" s="392"/>
      <c r="BR20" s="392"/>
      <c r="BS20" s="392"/>
      <c r="BT20" s="393"/>
      <c r="BU20" s="391"/>
      <c r="BV20" s="392"/>
      <c r="BW20" s="392"/>
      <c r="BX20" s="392"/>
      <c r="BY20" s="392"/>
      <c r="BZ20" s="392"/>
      <c r="CA20" s="392"/>
      <c r="CB20" s="392"/>
      <c r="CC20" s="392"/>
      <c r="CD20" s="392"/>
      <c r="CE20" s="392"/>
      <c r="CF20" s="392"/>
      <c r="CG20" s="393"/>
      <c r="CH20" s="391"/>
      <c r="CI20" s="392"/>
      <c r="CJ20" s="392"/>
      <c r="CK20" s="392"/>
      <c r="CL20" s="392"/>
      <c r="CM20" s="392"/>
      <c r="CN20" s="392"/>
      <c r="CO20" s="392"/>
      <c r="CP20" s="392"/>
      <c r="CQ20" s="392"/>
      <c r="CR20" s="392"/>
      <c r="CS20" s="392"/>
      <c r="CT20" s="393"/>
      <c r="CU20" s="391"/>
      <c r="CV20" s="392"/>
      <c r="CW20" s="392"/>
      <c r="CX20" s="392"/>
      <c r="CY20" s="392"/>
      <c r="CZ20" s="392"/>
      <c r="DA20" s="392"/>
      <c r="DB20" s="392"/>
      <c r="DC20" s="392"/>
      <c r="DD20" s="392"/>
      <c r="DE20" s="392"/>
      <c r="DF20" s="392"/>
      <c r="DG20" s="393"/>
      <c r="DH20" s="391"/>
      <c r="DI20" s="392"/>
      <c r="DJ20" s="392"/>
      <c r="DK20" s="392"/>
      <c r="DL20" s="392"/>
      <c r="DM20" s="392"/>
      <c r="DN20" s="392"/>
      <c r="DO20" s="392"/>
      <c r="DP20" s="392"/>
      <c r="DQ20" s="392"/>
      <c r="DR20" s="392"/>
      <c r="DS20" s="392"/>
      <c r="DT20" s="393"/>
      <c r="DU20" s="391">
        <v>1</v>
      </c>
      <c r="DV20" s="392"/>
      <c r="DW20" s="392"/>
      <c r="DX20" s="392"/>
      <c r="DY20" s="392"/>
      <c r="DZ20" s="392"/>
      <c r="EA20" s="392"/>
      <c r="EB20" s="392"/>
      <c r="EC20" s="392"/>
      <c r="ED20" s="392"/>
      <c r="EE20" s="392"/>
      <c r="EF20" s="392"/>
      <c r="EG20" s="393"/>
      <c r="EH20" s="391"/>
      <c r="EI20" s="392"/>
      <c r="EJ20" s="392"/>
      <c r="EK20" s="392"/>
      <c r="EL20" s="392"/>
      <c r="EM20" s="392"/>
      <c r="EN20" s="392"/>
      <c r="EO20" s="392"/>
      <c r="EP20" s="392"/>
      <c r="EQ20" s="392"/>
      <c r="ER20" s="392"/>
      <c r="ES20" s="393"/>
      <c r="ET20" s="391">
        <v>1</v>
      </c>
      <c r="EU20" s="392"/>
      <c r="EV20" s="392"/>
      <c r="EW20" s="392"/>
      <c r="EX20" s="392"/>
      <c r="EY20" s="392"/>
      <c r="EZ20" s="392"/>
      <c r="FA20" s="392"/>
      <c r="FB20" s="392"/>
      <c r="FC20" s="392"/>
      <c r="FD20" s="392"/>
      <c r="FE20" s="393"/>
    </row>
    <row r="21" spans="1:161" ht="11.25" customHeight="1">
      <c r="A21" s="20"/>
      <c r="B21" s="331" t="s">
        <v>93</v>
      </c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2"/>
      <c r="AK21" s="288"/>
      <c r="AL21" s="289"/>
      <c r="AM21" s="289"/>
      <c r="AN21" s="289"/>
      <c r="AO21" s="289"/>
      <c r="AP21" s="289"/>
      <c r="AQ21" s="289"/>
      <c r="AR21" s="290"/>
      <c r="AS21" s="394"/>
      <c r="AT21" s="395"/>
      <c r="AU21" s="395"/>
      <c r="AV21" s="395"/>
      <c r="AW21" s="395"/>
      <c r="AX21" s="395"/>
      <c r="AY21" s="395"/>
      <c r="AZ21" s="395"/>
      <c r="BA21" s="395"/>
      <c r="BB21" s="395"/>
      <c r="BC21" s="395"/>
      <c r="BD21" s="395"/>
      <c r="BE21" s="395"/>
      <c r="BF21" s="395"/>
      <c r="BG21" s="395"/>
      <c r="BH21" s="396"/>
      <c r="BI21" s="394"/>
      <c r="BJ21" s="395"/>
      <c r="BK21" s="395"/>
      <c r="BL21" s="395"/>
      <c r="BM21" s="395"/>
      <c r="BN21" s="395"/>
      <c r="BO21" s="395"/>
      <c r="BP21" s="395"/>
      <c r="BQ21" s="395"/>
      <c r="BR21" s="395"/>
      <c r="BS21" s="395"/>
      <c r="BT21" s="396"/>
      <c r="BU21" s="394"/>
      <c r="BV21" s="395"/>
      <c r="BW21" s="395"/>
      <c r="BX21" s="395"/>
      <c r="BY21" s="395"/>
      <c r="BZ21" s="395"/>
      <c r="CA21" s="395"/>
      <c r="CB21" s="395"/>
      <c r="CC21" s="395"/>
      <c r="CD21" s="395"/>
      <c r="CE21" s="395"/>
      <c r="CF21" s="395"/>
      <c r="CG21" s="396"/>
      <c r="CH21" s="394"/>
      <c r="CI21" s="395"/>
      <c r="CJ21" s="395"/>
      <c r="CK21" s="395"/>
      <c r="CL21" s="395"/>
      <c r="CM21" s="395"/>
      <c r="CN21" s="395"/>
      <c r="CO21" s="395"/>
      <c r="CP21" s="395"/>
      <c r="CQ21" s="395"/>
      <c r="CR21" s="395"/>
      <c r="CS21" s="395"/>
      <c r="CT21" s="396"/>
      <c r="CU21" s="394"/>
      <c r="CV21" s="395"/>
      <c r="CW21" s="395"/>
      <c r="CX21" s="395"/>
      <c r="CY21" s="395"/>
      <c r="CZ21" s="395"/>
      <c r="DA21" s="395"/>
      <c r="DB21" s="395"/>
      <c r="DC21" s="395"/>
      <c r="DD21" s="395"/>
      <c r="DE21" s="395"/>
      <c r="DF21" s="395"/>
      <c r="DG21" s="396"/>
      <c r="DH21" s="394"/>
      <c r="DI21" s="395"/>
      <c r="DJ21" s="395"/>
      <c r="DK21" s="395"/>
      <c r="DL21" s="395"/>
      <c r="DM21" s="395"/>
      <c r="DN21" s="395"/>
      <c r="DO21" s="395"/>
      <c r="DP21" s="395"/>
      <c r="DQ21" s="395"/>
      <c r="DR21" s="395"/>
      <c r="DS21" s="395"/>
      <c r="DT21" s="396"/>
      <c r="DU21" s="394"/>
      <c r="DV21" s="395"/>
      <c r="DW21" s="395"/>
      <c r="DX21" s="395"/>
      <c r="DY21" s="395"/>
      <c r="DZ21" s="395"/>
      <c r="EA21" s="395"/>
      <c r="EB21" s="395"/>
      <c r="EC21" s="395"/>
      <c r="ED21" s="395"/>
      <c r="EE21" s="395"/>
      <c r="EF21" s="395"/>
      <c r="EG21" s="396"/>
      <c r="EH21" s="394"/>
      <c r="EI21" s="395"/>
      <c r="EJ21" s="395"/>
      <c r="EK21" s="395"/>
      <c r="EL21" s="395"/>
      <c r="EM21" s="395"/>
      <c r="EN21" s="395"/>
      <c r="EO21" s="395"/>
      <c r="EP21" s="395"/>
      <c r="EQ21" s="395"/>
      <c r="ER21" s="395"/>
      <c r="ES21" s="396"/>
      <c r="ET21" s="394"/>
      <c r="EU21" s="395"/>
      <c r="EV21" s="395"/>
      <c r="EW21" s="395"/>
      <c r="EX21" s="395"/>
      <c r="EY21" s="395"/>
      <c r="EZ21" s="395"/>
      <c r="FA21" s="395"/>
      <c r="FB21" s="395"/>
      <c r="FC21" s="395"/>
      <c r="FD21" s="395"/>
      <c r="FE21" s="396"/>
    </row>
    <row r="22" spans="1:161" ht="12.75">
      <c r="A22" s="34"/>
      <c r="B22" s="329" t="s">
        <v>137</v>
      </c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330"/>
      <c r="AK22" s="264" t="s">
        <v>23</v>
      </c>
      <c r="AL22" s="265"/>
      <c r="AM22" s="265"/>
      <c r="AN22" s="265"/>
      <c r="AO22" s="265"/>
      <c r="AP22" s="265"/>
      <c r="AQ22" s="265"/>
      <c r="AR22" s="266"/>
      <c r="AS22" s="397">
        <f>3</f>
        <v>3</v>
      </c>
      <c r="AT22" s="398"/>
      <c r="AU22" s="398"/>
      <c r="AV22" s="398"/>
      <c r="AW22" s="398"/>
      <c r="AX22" s="398"/>
      <c r="AY22" s="398"/>
      <c r="AZ22" s="398"/>
      <c r="BA22" s="398"/>
      <c r="BB22" s="398"/>
      <c r="BC22" s="398"/>
      <c r="BD22" s="398"/>
      <c r="BE22" s="398"/>
      <c r="BF22" s="398"/>
      <c r="BG22" s="398"/>
      <c r="BH22" s="399"/>
      <c r="BI22" s="397"/>
      <c r="BJ22" s="398"/>
      <c r="BK22" s="398"/>
      <c r="BL22" s="398"/>
      <c r="BM22" s="398"/>
      <c r="BN22" s="398"/>
      <c r="BO22" s="398"/>
      <c r="BP22" s="398"/>
      <c r="BQ22" s="398"/>
      <c r="BR22" s="398"/>
      <c r="BS22" s="398"/>
      <c r="BT22" s="399"/>
      <c r="BU22" s="397"/>
      <c r="BV22" s="398"/>
      <c r="BW22" s="398"/>
      <c r="BX22" s="398"/>
      <c r="BY22" s="398"/>
      <c r="BZ22" s="398"/>
      <c r="CA22" s="398"/>
      <c r="CB22" s="398"/>
      <c r="CC22" s="398"/>
      <c r="CD22" s="398"/>
      <c r="CE22" s="398"/>
      <c r="CF22" s="398"/>
      <c r="CG22" s="399"/>
      <c r="CH22" s="397">
        <v>1</v>
      </c>
      <c r="CI22" s="398"/>
      <c r="CJ22" s="398"/>
      <c r="CK22" s="398"/>
      <c r="CL22" s="398"/>
      <c r="CM22" s="398"/>
      <c r="CN22" s="398"/>
      <c r="CO22" s="398"/>
      <c r="CP22" s="398"/>
      <c r="CQ22" s="398"/>
      <c r="CR22" s="398"/>
      <c r="CS22" s="398"/>
      <c r="CT22" s="399"/>
      <c r="CU22" s="397"/>
      <c r="CV22" s="398"/>
      <c r="CW22" s="398"/>
      <c r="CX22" s="398"/>
      <c r="CY22" s="398"/>
      <c r="CZ22" s="398"/>
      <c r="DA22" s="398"/>
      <c r="DB22" s="398"/>
      <c r="DC22" s="398"/>
      <c r="DD22" s="398"/>
      <c r="DE22" s="398"/>
      <c r="DF22" s="398"/>
      <c r="DG22" s="399"/>
      <c r="DH22" s="397"/>
      <c r="DI22" s="398"/>
      <c r="DJ22" s="398"/>
      <c r="DK22" s="398"/>
      <c r="DL22" s="398"/>
      <c r="DM22" s="398"/>
      <c r="DN22" s="398"/>
      <c r="DO22" s="398"/>
      <c r="DP22" s="398"/>
      <c r="DQ22" s="398"/>
      <c r="DR22" s="398"/>
      <c r="DS22" s="398"/>
      <c r="DT22" s="399"/>
      <c r="DU22" s="397">
        <v>1</v>
      </c>
      <c r="DV22" s="398"/>
      <c r="DW22" s="398"/>
      <c r="DX22" s="398"/>
      <c r="DY22" s="398"/>
      <c r="DZ22" s="398"/>
      <c r="EA22" s="398"/>
      <c r="EB22" s="398"/>
      <c r="EC22" s="398"/>
      <c r="ED22" s="398"/>
      <c r="EE22" s="398"/>
      <c r="EF22" s="398"/>
      <c r="EG22" s="399"/>
      <c r="EH22" s="397"/>
      <c r="EI22" s="398"/>
      <c r="EJ22" s="398"/>
      <c r="EK22" s="398"/>
      <c r="EL22" s="398"/>
      <c r="EM22" s="398"/>
      <c r="EN22" s="398"/>
      <c r="EO22" s="398"/>
      <c r="EP22" s="398"/>
      <c r="EQ22" s="398"/>
      <c r="ER22" s="398"/>
      <c r="ES22" s="399"/>
      <c r="ET22" s="397">
        <v>1</v>
      </c>
      <c r="EU22" s="398"/>
      <c r="EV22" s="398"/>
      <c r="EW22" s="398"/>
      <c r="EX22" s="398"/>
      <c r="EY22" s="398"/>
      <c r="EZ22" s="398"/>
      <c r="FA22" s="398"/>
      <c r="FB22" s="398"/>
      <c r="FC22" s="398"/>
      <c r="FD22" s="398"/>
      <c r="FE22" s="399"/>
    </row>
    <row r="23" spans="1:161" ht="12.75">
      <c r="A23" s="34"/>
      <c r="B23" s="329" t="s">
        <v>138</v>
      </c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29"/>
      <c r="AC23" s="329"/>
      <c r="AD23" s="329"/>
      <c r="AE23" s="329"/>
      <c r="AF23" s="329"/>
      <c r="AG23" s="329"/>
      <c r="AH23" s="329"/>
      <c r="AI23" s="329"/>
      <c r="AJ23" s="330"/>
      <c r="AK23" s="264" t="s">
        <v>24</v>
      </c>
      <c r="AL23" s="265"/>
      <c r="AM23" s="265"/>
      <c r="AN23" s="265"/>
      <c r="AO23" s="265"/>
      <c r="AP23" s="265"/>
      <c r="AQ23" s="265"/>
      <c r="AR23" s="266"/>
      <c r="AS23" s="397"/>
      <c r="AT23" s="398"/>
      <c r="AU23" s="398"/>
      <c r="AV23" s="398"/>
      <c r="AW23" s="398"/>
      <c r="AX23" s="398"/>
      <c r="AY23" s="398"/>
      <c r="AZ23" s="398"/>
      <c r="BA23" s="398"/>
      <c r="BB23" s="398"/>
      <c r="BC23" s="398"/>
      <c r="BD23" s="398"/>
      <c r="BE23" s="398"/>
      <c r="BF23" s="398"/>
      <c r="BG23" s="398"/>
      <c r="BH23" s="399"/>
      <c r="BI23" s="397"/>
      <c r="BJ23" s="398"/>
      <c r="BK23" s="398"/>
      <c r="BL23" s="398"/>
      <c r="BM23" s="398"/>
      <c r="BN23" s="398"/>
      <c r="BO23" s="398"/>
      <c r="BP23" s="398"/>
      <c r="BQ23" s="398"/>
      <c r="BR23" s="398"/>
      <c r="BS23" s="398"/>
      <c r="BT23" s="399"/>
      <c r="BU23" s="397"/>
      <c r="BV23" s="398"/>
      <c r="BW23" s="398"/>
      <c r="BX23" s="398"/>
      <c r="BY23" s="398"/>
      <c r="BZ23" s="398"/>
      <c r="CA23" s="398"/>
      <c r="CB23" s="398"/>
      <c r="CC23" s="398"/>
      <c r="CD23" s="398"/>
      <c r="CE23" s="398"/>
      <c r="CF23" s="398"/>
      <c r="CG23" s="399"/>
      <c r="CH23" s="397"/>
      <c r="CI23" s="398"/>
      <c r="CJ23" s="398"/>
      <c r="CK23" s="398"/>
      <c r="CL23" s="398"/>
      <c r="CM23" s="398"/>
      <c r="CN23" s="398"/>
      <c r="CO23" s="398"/>
      <c r="CP23" s="398"/>
      <c r="CQ23" s="398"/>
      <c r="CR23" s="398"/>
      <c r="CS23" s="398"/>
      <c r="CT23" s="399"/>
      <c r="CU23" s="397"/>
      <c r="CV23" s="398"/>
      <c r="CW23" s="398"/>
      <c r="CX23" s="398"/>
      <c r="CY23" s="398"/>
      <c r="CZ23" s="398"/>
      <c r="DA23" s="398"/>
      <c r="DB23" s="398"/>
      <c r="DC23" s="398"/>
      <c r="DD23" s="398"/>
      <c r="DE23" s="398"/>
      <c r="DF23" s="398"/>
      <c r="DG23" s="399"/>
      <c r="DH23" s="397"/>
      <c r="DI23" s="398"/>
      <c r="DJ23" s="398"/>
      <c r="DK23" s="398"/>
      <c r="DL23" s="398"/>
      <c r="DM23" s="398"/>
      <c r="DN23" s="398"/>
      <c r="DO23" s="398"/>
      <c r="DP23" s="398"/>
      <c r="DQ23" s="398"/>
      <c r="DR23" s="398"/>
      <c r="DS23" s="398"/>
      <c r="DT23" s="399"/>
      <c r="DU23" s="397"/>
      <c r="DV23" s="398"/>
      <c r="DW23" s="398"/>
      <c r="DX23" s="398"/>
      <c r="DY23" s="398"/>
      <c r="DZ23" s="398"/>
      <c r="EA23" s="398"/>
      <c r="EB23" s="398"/>
      <c r="EC23" s="398"/>
      <c r="ED23" s="398"/>
      <c r="EE23" s="398"/>
      <c r="EF23" s="398"/>
      <c r="EG23" s="399"/>
      <c r="EH23" s="397"/>
      <c r="EI23" s="398"/>
      <c r="EJ23" s="398"/>
      <c r="EK23" s="398"/>
      <c r="EL23" s="398"/>
      <c r="EM23" s="398"/>
      <c r="EN23" s="398"/>
      <c r="EO23" s="398"/>
      <c r="EP23" s="398"/>
      <c r="EQ23" s="398"/>
      <c r="ER23" s="398"/>
      <c r="ES23" s="399"/>
      <c r="ET23" s="397"/>
      <c r="EU23" s="398"/>
      <c r="EV23" s="398"/>
      <c r="EW23" s="398"/>
      <c r="EX23" s="398"/>
      <c r="EY23" s="398"/>
      <c r="EZ23" s="398"/>
      <c r="FA23" s="398"/>
      <c r="FB23" s="398"/>
      <c r="FC23" s="398"/>
      <c r="FD23" s="398"/>
      <c r="FE23" s="399"/>
    </row>
    <row r="24" spans="1:161" ht="12.75">
      <c r="A24" s="34"/>
      <c r="B24" s="329" t="s">
        <v>139</v>
      </c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329"/>
      <c r="AJ24" s="330"/>
      <c r="AK24" s="264" t="s">
        <v>25</v>
      </c>
      <c r="AL24" s="265"/>
      <c r="AM24" s="265"/>
      <c r="AN24" s="265"/>
      <c r="AO24" s="265"/>
      <c r="AP24" s="265"/>
      <c r="AQ24" s="265"/>
      <c r="AR24" s="266"/>
      <c r="AS24" s="397">
        <v>2</v>
      </c>
      <c r="AT24" s="398"/>
      <c r="AU24" s="398"/>
      <c r="AV24" s="398"/>
      <c r="AW24" s="398"/>
      <c r="AX24" s="398"/>
      <c r="AY24" s="398"/>
      <c r="AZ24" s="398"/>
      <c r="BA24" s="398"/>
      <c r="BB24" s="398"/>
      <c r="BC24" s="398"/>
      <c r="BD24" s="398"/>
      <c r="BE24" s="398"/>
      <c r="BF24" s="398"/>
      <c r="BG24" s="398"/>
      <c r="BH24" s="399"/>
      <c r="BI24" s="397">
        <v>0</v>
      </c>
      <c r="BJ24" s="398"/>
      <c r="BK24" s="398"/>
      <c r="BL24" s="398"/>
      <c r="BM24" s="398"/>
      <c r="BN24" s="398"/>
      <c r="BO24" s="398"/>
      <c r="BP24" s="398"/>
      <c r="BQ24" s="398"/>
      <c r="BR24" s="398"/>
      <c r="BS24" s="398"/>
      <c r="BT24" s="399"/>
      <c r="BU24" s="397">
        <v>1</v>
      </c>
      <c r="BV24" s="398"/>
      <c r="BW24" s="398"/>
      <c r="BX24" s="398"/>
      <c r="BY24" s="398"/>
      <c r="BZ24" s="398"/>
      <c r="CA24" s="398"/>
      <c r="CB24" s="398"/>
      <c r="CC24" s="398"/>
      <c r="CD24" s="398"/>
      <c r="CE24" s="398"/>
      <c r="CF24" s="398"/>
      <c r="CG24" s="399"/>
      <c r="CH24" s="397">
        <v>0</v>
      </c>
      <c r="CI24" s="398"/>
      <c r="CJ24" s="398"/>
      <c r="CK24" s="398"/>
      <c r="CL24" s="398"/>
      <c r="CM24" s="398"/>
      <c r="CN24" s="398"/>
      <c r="CO24" s="398"/>
      <c r="CP24" s="398"/>
      <c r="CQ24" s="398"/>
      <c r="CR24" s="398"/>
      <c r="CS24" s="398"/>
      <c r="CT24" s="399"/>
      <c r="CU24" s="397">
        <v>1</v>
      </c>
      <c r="CV24" s="398"/>
      <c r="CW24" s="398"/>
      <c r="CX24" s="398"/>
      <c r="CY24" s="398"/>
      <c r="CZ24" s="398"/>
      <c r="DA24" s="398"/>
      <c r="DB24" s="398"/>
      <c r="DC24" s="398"/>
      <c r="DD24" s="398"/>
      <c r="DE24" s="398"/>
      <c r="DF24" s="398"/>
      <c r="DG24" s="399"/>
      <c r="DH24" s="397">
        <v>0</v>
      </c>
      <c r="DI24" s="398"/>
      <c r="DJ24" s="398"/>
      <c r="DK24" s="398"/>
      <c r="DL24" s="398"/>
      <c r="DM24" s="398"/>
      <c r="DN24" s="398"/>
      <c r="DO24" s="398"/>
      <c r="DP24" s="398"/>
      <c r="DQ24" s="398"/>
      <c r="DR24" s="398"/>
      <c r="DS24" s="398"/>
      <c r="DT24" s="399"/>
      <c r="DU24" s="397">
        <v>0</v>
      </c>
      <c r="DV24" s="398"/>
      <c r="DW24" s="398"/>
      <c r="DX24" s="398"/>
      <c r="DY24" s="398"/>
      <c r="DZ24" s="398"/>
      <c r="EA24" s="398"/>
      <c r="EB24" s="398"/>
      <c r="EC24" s="398"/>
      <c r="ED24" s="398"/>
      <c r="EE24" s="398"/>
      <c r="EF24" s="398"/>
      <c r="EG24" s="399"/>
      <c r="EH24" s="397">
        <v>0</v>
      </c>
      <c r="EI24" s="398"/>
      <c r="EJ24" s="398"/>
      <c r="EK24" s="398"/>
      <c r="EL24" s="398"/>
      <c r="EM24" s="398"/>
      <c r="EN24" s="398"/>
      <c r="EO24" s="398"/>
      <c r="EP24" s="398"/>
      <c r="EQ24" s="398"/>
      <c r="ER24" s="398"/>
      <c r="ES24" s="399"/>
      <c r="ET24" s="397">
        <v>0</v>
      </c>
      <c r="EU24" s="398"/>
      <c r="EV24" s="398"/>
      <c r="EW24" s="398"/>
      <c r="EX24" s="398"/>
      <c r="EY24" s="398"/>
      <c r="EZ24" s="398"/>
      <c r="FA24" s="398"/>
      <c r="FB24" s="398"/>
      <c r="FC24" s="398"/>
      <c r="FD24" s="398"/>
      <c r="FE24" s="399"/>
    </row>
    <row r="25" spans="1:161" ht="12.75">
      <c r="A25" s="34"/>
      <c r="B25" s="329" t="s">
        <v>79</v>
      </c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29"/>
      <c r="X25" s="329"/>
      <c r="Y25" s="329"/>
      <c r="Z25" s="329"/>
      <c r="AA25" s="329"/>
      <c r="AB25" s="329"/>
      <c r="AC25" s="329"/>
      <c r="AD25" s="329"/>
      <c r="AE25" s="329"/>
      <c r="AF25" s="329"/>
      <c r="AG25" s="329"/>
      <c r="AH25" s="329"/>
      <c r="AI25" s="329"/>
      <c r="AJ25" s="330"/>
      <c r="AK25" s="264" t="s">
        <v>61</v>
      </c>
      <c r="AL25" s="265"/>
      <c r="AM25" s="265"/>
      <c r="AN25" s="265"/>
      <c r="AO25" s="265"/>
      <c r="AP25" s="265"/>
      <c r="AQ25" s="265"/>
      <c r="AR25" s="266"/>
      <c r="AS25" s="397"/>
      <c r="AT25" s="398"/>
      <c r="AU25" s="398"/>
      <c r="AV25" s="398"/>
      <c r="AW25" s="398"/>
      <c r="AX25" s="398"/>
      <c r="AY25" s="398"/>
      <c r="AZ25" s="398"/>
      <c r="BA25" s="398"/>
      <c r="BB25" s="398"/>
      <c r="BC25" s="398"/>
      <c r="BD25" s="398"/>
      <c r="BE25" s="398"/>
      <c r="BF25" s="398"/>
      <c r="BG25" s="398"/>
      <c r="BH25" s="399"/>
      <c r="BI25" s="397"/>
      <c r="BJ25" s="398"/>
      <c r="BK25" s="398"/>
      <c r="BL25" s="398"/>
      <c r="BM25" s="398"/>
      <c r="BN25" s="398"/>
      <c r="BO25" s="398"/>
      <c r="BP25" s="398"/>
      <c r="BQ25" s="398"/>
      <c r="BR25" s="398"/>
      <c r="BS25" s="398"/>
      <c r="BT25" s="399"/>
      <c r="BU25" s="397"/>
      <c r="BV25" s="398"/>
      <c r="BW25" s="398"/>
      <c r="BX25" s="398"/>
      <c r="BY25" s="398"/>
      <c r="BZ25" s="398"/>
      <c r="CA25" s="398"/>
      <c r="CB25" s="398"/>
      <c r="CC25" s="398"/>
      <c r="CD25" s="398"/>
      <c r="CE25" s="398"/>
      <c r="CF25" s="398"/>
      <c r="CG25" s="399"/>
      <c r="CH25" s="397"/>
      <c r="CI25" s="398"/>
      <c r="CJ25" s="398"/>
      <c r="CK25" s="398"/>
      <c r="CL25" s="398"/>
      <c r="CM25" s="398"/>
      <c r="CN25" s="398"/>
      <c r="CO25" s="398"/>
      <c r="CP25" s="398"/>
      <c r="CQ25" s="398"/>
      <c r="CR25" s="398"/>
      <c r="CS25" s="398"/>
      <c r="CT25" s="399"/>
      <c r="CU25" s="397"/>
      <c r="CV25" s="398"/>
      <c r="CW25" s="398"/>
      <c r="CX25" s="398"/>
      <c r="CY25" s="398"/>
      <c r="CZ25" s="398"/>
      <c r="DA25" s="398"/>
      <c r="DB25" s="398"/>
      <c r="DC25" s="398"/>
      <c r="DD25" s="398"/>
      <c r="DE25" s="398"/>
      <c r="DF25" s="398"/>
      <c r="DG25" s="399"/>
      <c r="DH25" s="397"/>
      <c r="DI25" s="398"/>
      <c r="DJ25" s="398"/>
      <c r="DK25" s="398"/>
      <c r="DL25" s="398"/>
      <c r="DM25" s="398"/>
      <c r="DN25" s="398"/>
      <c r="DO25" s="398"/>
      <c r="DP25" s="398"/>
      <c r="DQ25" s="398"/>
      <c r="DR25" s="398"/>
      <c r="DS25" s="398"/>
      <c r="DT25" s="399"/>
      <c r="DU25" s="397"/>
      <c r="DV25" s="398"/>
      <c r="DW25" s="398"/>
      <c r="DX25" s="398"/>
      <c r="DY25" s="398"/>
      <c r="DZ25" s="398"/>
      <c r="EA25" s="398"/>
      <c r="EB25" s="398"/>
      <c r="EC25" s="398"/>
      <c r="ED25" s="398"/>
      <c r="EE25" s="398"/>
      <c r="EF25" s="398"/>
      <c r="EG25" s="399"/>
      <c r="EH25" s="397"/>
      <c r="EI25" s="398"/>
      <c r="EJ25" s="398"/>
      <c r="EK25" s="398"/>
      <c r="EL25" s="398"/>
      <c r="EM25" s="398"/>
      <c r="EN25" s="398"/>
      <c r="EO25" s="398"/>
      <c r="EP25" s="398"/>
      <c r="EQ25" s="398"/>
      <c r="ER25" s="398"/>
      <c r="ES25" s="399"/>
      <c r="ET25" s="397"/>
      <c r="EU25" s="398"/>
      <c r="EV25" s="398"/>
      <c r="EW25" s="398"/>
      <c r="EX25" s="398"/>
      <c r="EY25" s="398"/>
      <c r="EZ25" s="398"/>
      <c r="FA25" s="398"/>
      <c r="FB25" s="398"/>
      <c r="FC25" s="398"/>
      <c r="FD25" s="398"/>
      <c r="FE25" s="399"/>
    </row>
    <row r="26" spans="1:161" ht="12.75">
      <c r="A26" s="34"/>
      <c r="B26" s="329" t="s">
        <v>140</v>
      </c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29"/>
      <c r="V26" s="329"/>
      <c r="W26" s="329"/>
      <c r="X26" s="329"/>
      <c r="Y26" s="329"/>
      <c r="Z26" s="329"/>
      <c r="AA26" s="329"/>
      <c r="AB26" s="329"/>
      <c r="AC26" s="329"/>
      <c r="AD26" s="329"/>
      <c r="AE26" s="329"/>
      <c r="AF26" s="329"/>
      <c r="AG26" s="329"/>
      <c r="AH26" s="329"/>
      <c r="AI26" s="329"/>
      <c r="AJ26" s="330"/>
      <c r="AK26" s="264" t="s">
        <v>62</v>
      </c>
      <c r="AL26" s="265"/>
      <c r="AM26" s="265"/>
      <c r="AN26" s="265"/>
      <c r="AO26" s="265"/>
      <c r="AP26" s="265"/>
      <c r="AQ26" s="265"/>
      <c r="AR26" s="266"/>
      <c r="AS26" s="397"/>
      <c r="AT26" s="398"/>
      <c r="AU26" s="398"/>
      <c r="AV26" s="398"/>
      <c r="AW26" s="398"/>
      <c r="AX26" s="398"/>
      <c r="AY26" s="398"/>
      <c r="AZ26" s="398"/>
      <c r="BA26" s="398"/>
      <c r="BB26" s="398"/>
      <c r="BC26" s="398"/>
      <c r="BD26" s="398"/>
      <c r="BE26" s="398"/>
      <c r="BF26" s="398"/>
      <c r="BG26" s="398"/>
      <c r="BH26" s="399"/>
      <c r="BI26" s="397"/>
      <c r="BJ26" s="398"/>
      <c r="BK26" s="398"/>
      <c r="BL26" s="398"/>
      <c r="BM26" s="398"/>
      <c r="BN26" s="398"/>
      <c r="BO26" s="398"/>
      <c r="BP26" s="398"/>
      <c r="BQ26" s="398"/>
      <c r="BR26" s="398"/>
      <c r="BS26" s="398"/>
      <c r="BT26" s="399"/>
      <c r="BU26" s="397"/>
      <c r="BV26" s="398"/>
      <c r="BW26" s="398"/>
      <c r="BX26" s="398"/>
      <c r="BY26" s="398"/>
      <c r="BZ26" s="398"/>
      <c r="CA26" s="398"/>
      <c r="CB26" s="398"/>
      <c r="CC26" s="398"/>
      <c r="CD26" s="398"/>
      <c r="CE26" s="398"/>
      <c r="CF26" s="398"/>
      <c r="CG26" s="399"/>
      <c r="CH26" s="397"/>
      <c r="CI26" s="398"/>
      <c r="CJ26" s="398"/>
      <c r="CK26" s="398"/>
      <c r="CL26" s="398"/>
      <c r="CM26" s="398"/>
      <c r="CN26" s="398"/>
      <c r="CO26" s="398"/>
      <c r="CP26" s="398"/>
      <c r="CQ26" s="398"/>
      <c r="CR26" s="398"/>
      <c r="CS26" s="398"/>
      <c r="CT26" s="399"/>
      <c r="CU26" s="397"/>
      <c r="CV26" s="398"/>
      <c r="CW26" s="398"/>
      <c r="CX26" s="398"/>
      <c r="CY26" s="398"/>
      <c r="CZ26" s="398"/>
      <c r="DA26" s="398"/>
      <c r="DB26" s="398"/>
      <c r="DC26" s="398"/>
      <c r="DD26" s="398"/>
      <c r="DE26" s="398"/>
      <c r="DF26" s="398"/>
      <c r="DG26" s="399"/>
      <c r="DH26" s="397"/>
      <c r="DI26" s="398"/>
      <c r="DJ26" s="398"/>
      <c r="DK26" s="398"/>
      <c r="DL26" s="398"/>
      <c r="DM26" s="398"/>
      <c r="DN26" s="398"/>
      <c r="DO26" s="398"/>
      <c r="DP26" s="398"/>
      <c r="DQ26" s="398"/>
      <c r="DR26" s="398"/>
      <c r="DS26" s="398"/>
      <c r="DT26" s="399"/>
      <c r="DU26" s="397"/>
      <c r="DV26" s="398"/>
      <c r="DW26" s="398"/>
      <c r="DX26" s="398"/>
      <c r="DY26" s="398"/>
      <c r="DZ26" s="398"/>
      <c r="EA26" s="398"/>
      <c r="EB26" s="398"/>
      <c r="EC26" s="398"/>
      <c r="ED26" s="398"/>
      <c r="EE26" s="398"/>
      <c r="EF26" s="398"/>
      <c r="EG26" s="399"/>
      <c r="EH26" s="397"/>
      <c r="EI26" s="398"/>
      <c r="EJ26" s="398"/>
      <c r="EK26" s="398"/>
      <c r="EL26" s="398"/>
      <c r="EM26" s="398"/>
      <c r="EN26" s="398"/>
      <c r="EO26" s="398"/>
      <c r="EP26" s="398"/>
      <c r="EQ26" s="398"/>
      <c r="ER26" s="398"/>
      <c r="ES26" s="399"/>
      <c r="ET26" s="397"/>
      <c r="EU26" s="398"/>
      <c r="EV26" s="398"/>
      <c r="EW26" s="398"/>
      <c r="EX26" s="398"/>
      <c r="EY26" s="398"/>
      <c r="EZ26" s="398"/>
      <c r="FA26" s="398"/>
      <c r="FB26" s="398"/>
      <c r="FC26" s="398"/>
      <c r="FD26" s="398"/>
      <c r="FE26" s="399"/>
    </row>
    <row r="27" spans="1:161" ht="12.75">
      <c r="A27" s="16"/>
      <c r="B27" s="336" t="s">
        <v>94</v>
      </c>
      <c r="C27" s="336"/>
      <c r="D27" s="336"/>
      <c r="E27" s="336"/>
      <c r="F27" s="336"/>
      <c r="G27" s="336"/>
      <c r="H27" s="336"/>
      <c r="I27" s="336"/>
      <c r="J27" s="336"/>
      <c r="K27" s="336"/>
      <c r="L27" s="336"/>
      <c r="M27" s="336"/>
      <c r="N27" s="336"/>
      <c r="O27" s="336"/>
      <c r="P27" s="336"/>
      <c r="Q27" s="336"/>
      <c r="R27" s="336"/>
      <c r="S27" s="336"/>
      <c r="T27" s="336"/>
      <c r="U27" s="336"/>
      <c r="V27" s="336"/>
      <c r="W27" s="336"/>
      <c r="X27" s="336"/>
      <c r="Y27" s="336"/>
      <c r="Z27" s="336"/>
      <c r="AA27" s="336"/>
      <c r="AB27" s="336"/>
      <c r="AC27" s="336"/>
      <c r="AD27" s="336"/>
      <c r="AE27" s="336"/>
      <c r="AF27" s="336"/>
      <c r="AG27" s="336"/>
      <c r="AH27" s="336"/>
      <c r="AI27" s="336"/>
      <c r="AJ27" s="337"/>
      <c r="AK27" s="285" t="s">
        <v>63</v>
      </c>
      <c r="AL27" s="286"/>
      <c r="AM27" s="286"/>
      <c r="AN27" s="286"/>
      <c r="AO27" s="286"/>
      <c r="AP27" s="286"/>
      <c r="AQ27" s="286"/>
      <c r="AR27" s="287"/>
      <c r="AS27" s="391">
        <v>1</v>
      </c>
      <c r="AT27" s="392"/>
      <c r="AU27" s="392"/>
      <c r="AV27" s="392"/>
      <c r="AW27" s="392"/>
      <c r="AX27" s="392"/>
      <c r="AY27" s="392"/>
      <c r="AZ27" s="392"/>
      <c r="BA27" s="392"/>
      <c r="BB27" s="392"/>
      <c r="BC27" s="392"/>
      <c r="BD27" s="392"/>
      <c r="BE27" s="392"/>
      <c r="BF27" s="392"/>
      <c r="BG27" s="392"/>
      <c r="BH27" s="393"/>
      <c r="BI27" s="391">
        <v>0</v>
      </c>
      <c r="BJ27" s="392"/>
      <c r="BK27" s="392"/>
      <c r="BL27" s="392"/>
      <c r="BM27" s="392"/>
      <c r="BN27" s="392"/>
      <c r="BO27" s="392"/>
      <c r="BP27" s="392"/>
      <c r="BQ27" s="392"/>
      <c r="BR27" s="392"/>
      <c r="BS27" s="392"/>
      <c r="BT27" s="393"/>
      <c r="BU27" s="391">
        <v>0</v>
      </c>
      <c r="BV27" s="392"/>
      <c r="BW27" s="392"/>
      <c r="BX27" s="392"/>
      <c r="BY27" s="392"/>
      <c r="BZ27" s="392"/>
      <c r="CA27" s="392"/>
      <c r="CB27" s="392"/>
      <c r="CC27" s="392"/>
      <c r="CD27" s="392"/>
      <c r="CE27" s="392"/>
      <c r="CF27" s="392"/>
      <c r="CG27" s="393"/>
      <c r="CH27" s="391">
        <v>1</v>
      </c>
      <c r="CI27" s="392"/>
      <c r="CJ27" s="392"/>
      <c r="CK27" s="392"/>
      <c r="CL27" s="392"/>
      <c r="CM27" s="392"/>
      <c r="CN27" s="392"/>
      <c r="CO27" s="392"/>
      <c r="CP27" s="392"/>
      <c r="CQ27" s="392"/>
      <c r="CR27" s="392"/>
      <c r="CS27" s="392"/>
      <c r="CT27" s="393"/>
      <c r="CU27" s="391">
        <v>0</v>
      </c>
      <c r="CV27" s="392"/>
      <c r="CW27" s="392"/>
      <c r="CX27" s="392"/>
      <c r="CY27" s="392"/>
      <c r="CZ27" s="392"/>
      <c r="DA27" s="392"/>
      <c r="DB27" s="392"/>
      <c r="DC27" s="392"/>
      <c r="DD27" s="392"/>
      <c r="DE27" s="392"/>
      <c r="DF27" s="392"/>
      <c r="DG27" s="393"/>
      <c r="DH27" s="391">
        <v>0</v>
      </c>
      <c r="DI27" s="392"/>
      <c r="DJ27" s="392"/>
      <c r="DK27" s="392"/>
      <c r="DL27" s="392"/>
      <c r="DM27" s="392"/>
      <c r="DN27" s="392"/>
      <c r="DO27" s="392"/>
      <c r="DP27" s="392"/>
      <c r="DQ27" s="392"/>
      <c r="DR27" s="392"/>
      <c r="DS27" s="392"/>
      <c r="DT27" s="393"/>
      <c r="DU27" s="391">
        <v>0</v>
      </c>
      <c r="DV27" s="392"/>
      <c r="DW27" s="392"/>
      <c r="DX27" s="392"/>
      <c r="DY27" s="392"/>
      <c r="DZ27" s="392"/>
      <c r="EA27" s="392"/>
      <c r="EB27" s="392"/>
      <c r="EC27" s="392"/>
      <c r="ED27" s="392"/>
      <c r="EE27" s="392"/>
      <c r="EF27" s="392"/>
      <c r="EG27" s="393"/>
      <c r="EH27" s="391">
        <v>0</v>
      </c>
      <c r="EI27" s="392"/>
      <c r="EJ27" s="392"/>
      <c r="EK27" s="392"/>
      <c r="EL27" s="392"/>
      <c r="EM27" s="392"/>
      <c r="EN27" s="392"/>
      <c r="EO27" s="392"/>
      <c r="EP27" s="392"/>
      <c r="EQ27" s="392"/>
      <c r="ER27" s="392"/>
      <c r="ES27" s="393"/>
      <c r="ET27" s="391">
        <v>0</v>
      </c>
      <c r="EU27" s="392"/>
      <c r="EV27" s="392"/>
      <c r="EW27" s="392"/>
      <c r="EX27" s="392"/>
      <c r="EY27" s="392"/>
      <c r="EZ27" s="392"/>
      <c r="FA27" s="392"/>
      <c r="FB27" s="392"/>
      <c r="FC27" s="392"/>
      <c r="FD27" s="392"/>
      <c r="FE27" s="393"/>
    </row>
    <row r="28" spans="1:161" ht="12.75">
      <c r="A28" s="20"/>
      <c r="B28" s="331" t="s">
        <v>95</v>
      </c>
      <c r="C28" s="331"/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2"/>
      <c r="AK28" s="288"/>
      <c r="AL28" s="289"/>
      <c r="AM28" s="289"/>
      <c r="AN28" s="289"/>
      <c r="AO28" s="289"/>
      <c r="AP28" s="289"/>
      <c r="AQ28" s="289"/>
      <c r="AR28" s="290"/>
      <c r="AS28" s="394"/>
      <c r="AT28" s="395"/>
      <c r="AU28" s="395"/>
      <c r="AV28" s="395"/>
      <c r="AW28" s="395"/>
      <c r="AX28" s="395"/>
      <c r="AY28" s="395"/>
      <c r="AZ28" s="395"/>
      <c r="BA28" s="395"/>
      <c r="BB28" s="395"/>
      <c r="BC28" s="395"/>
      <c r="BD28" s="395"/>
      <c r="BE28" s="395"/>
      <c r="BF28" s="395"/>
      <c r="BG28" s="395"/>
      <c r="BH28" s="396"/>
      <c r="BI28" s="394"/>
      <c r="BJ28" s="395"/>
      <c r="BK28" s="395"/>
      <c r="BL28" s="395"/>
      <c r="BM28" s="395"/>
      <c r="BN28" s="395"/>
      <c r="BO28" s="395"/>
      <c r="BP28" s="395"/>
      <c r="BQ28" s="395"/>
      <c r="BR28" s="395"/>
      <c r="BS28" s="395"/>
      <c r="BT28" s="396"/>
      <c r="BU28" s="394"/>
      <c r="BV28" s="395"/>
      <c r="BW28" s="395"/>
      <c r="BX28" s="395"/>
      <c r="BY28" s="395"/>
      <c r="BZ28" s="395"/>
      <c r="CA28" s="395"/>
      <c r="CB28" s="395"/>
      <c r="CC28" s="395"/>
      <c r="CD28" s="395"/>
      <c r="CE28" s="395"/>
      <c r="CF28" s="395"/>
      <c r="CG28" s="396"/>
      <c r="CH28" s="394"/>
      <c r="CI28" s="395"/>
      <c r="CJ28" s="395"/>
      <c r="CK28" s="395"/>
      <c r="CL28" s="395"/>
      <c r="CM28" s="395"/>
      <c r="CN28" s="395"/>
      <c r="CO28" s="395"/>
      <c r="CP28" s="395"/>
      <c r="CQ28" s="395"/>
      <c r="CR28" s="395"/>
      <c r="CS28" s="395"/>
      <c r="CT28" s="396"/>
      <c r="CU28" s="394"/>
      <c r="CV28" s="395"/>
      <c r="CW28" s="395"/>
      <c r="CX28" s="395"/>
      <c r="CY28" s="395"/>
      <c r="CZ28" s="395"/>
      <c r="DA28" s="395"/>
      <c r="DB28" s="395"/>
      <c r="DC28" s="395"/>
      <c r="DD28" s="395"/>
      <c r="DE28" s="395"/>
      <c r="DF28" s="395"/>
      <c r="DG28" s="396"/>
      <c r="DH28" s="394"/>
      <c r="DI28" s="395"/>
      <c r="DJ28" s="395"/>
      <c r="DK28" s="395"/>
      <c r="DL28" s="395"/>
      <c r="DM28" s="395"/>
      <c r="DN28" s="395"/>
      <c r="DO28" s="395"/>
      <c r="DP28" s="395"/>
      <c r="DQ28" s="395"/>
      <c r="DR28" s="395"/>
      <c r="DS28" s="395"/>
      <c r="DT28" s="396"/>
      <c r="DU28" s="394"/>
      <c r="DV28" s="395"/>
      <c r="DW28" s="395"/>
      <c r="DX28" s="395"/>
      <c r="DY28" s="395"/>
      <c r="DZ28" s="395"/>
      <c r="EA28" s="395"/>
      <c r="EB28" s="395"/>
      <c r="EC28" s="395"/>
      <c r="ED28" s="395"/>
      <c r="EE28" s="395"/>
      <c r="EF28" s="395"/>
      <c r="EG28" s="396"/>
      <c r="EH28" s="394"/>
      <c r="EI28" s="395"/>
      <c r="EJ28" s="395"/>
      <c r="EK28" s="395"/>
      <c r="EL28" s="395"/>
      <c r="EM28" s="395"/>
      <c r="EN28" s="395"/>
      <c r="EO28" s="395"/>
      <c r="EP28" s="395"/>
      <c r="EQ28" s="395"/>
      <c r="ER28" s="395"/>
      <c r="ES28" s="396"/>
      <c r="ET28" s="394"/>
      <c r="EU28" s="395"/>
      <c r="EV28" s="395"/>
      <c r="EW28" s="395"/>
      <c r="EX28" s="395"/>
      <c r="EY28" s="395"/>
      <c r="EZ28" s="395"/>
      <c r="FA28" s="395"/>
      <c r="FB28" s="395"/>
      <c r="FC28" s="395"/>
      <c r="FD28" s="395"/>
      <c r="FE28" s="396"/>
    </row>
    <row r="29" spans="1:161" ht="12.75">
      <c r="A29" s="34"/>
      <c r="B29" s="329" t="s">
        <v>302</v>
      </c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29"/>
      <c r="R29" s="329"/>
      <c r="S29" s="329"/>
      <c r="T29" s="329"/>
      <c r="U29" s="329"/>
      <c r="V29" s="329"/>
      <c r="W29" s="329"/>
      <c r="X29" s="329"/>
      <c r="Y29" s="329"/>
      <c r="Z29" s="329"/>
      <c r="AA29" s="329"/>
      <c r="AB29" s="329"/>
      <c r="AC29" s="329"/>
      <c r="AD29" s="329"/>
      <c r="AE29" s="329"/>
      <c r="AF29" s="329"/>
      <c r="AG29" s="329"/>
      <c r="AH29" s="329"/>
      <c r="AI29" s="329"/>
      <c r="AJ29" s="330"/>
      <c r="AK29" s="264" t="s">
        <v>64</v>
      </c>
      <c r="AL29" s="265"/>
      <c r="AM29" s="265"/>
      <c r="AN29" s="265"/>
      <c r="AO29" s="265"/>
      <c r="AP29" s="265"/>
      <c r="AQ29" s="265"/>
      <c r="AR29" s="266"/>
      <c r="AS29" s="406"/>
      <c r="AT29" s="407"/>
      <c r="AU29" s="407"/>
      <c r="AV29" s="407"/>
      <c r="AW29" s="407"/>
      <c r="AX29" s="407"/>
      <c r="AY29" s="407"/>
      <c r="AZ29" s="407"/>
      <c r="BA29" s="407"/>
      <c r="BB29" s="407"/>
      <c r="BC29" s="407"/>
      <c r="BD29" s="407"/>
      <c r="BE29" s="407"/>
      <c r="BF29" s="407"/>
      <c r="BG29" s="407"/>
      <c r="BH29" s="408"/>
      <c r="BI29" s="406"/>
      <c r="BJ29" s="407"/>
      <c r="BK29" s="407"/>
      <c r="BL29" s="407"/>
      <c r="BM29" s="407"/>
      <c r="BN29" s="407"/>
      <c r="BO29" s="407"/>
      <c r="BP29" s="407"/>
      <c r="BQ29" s="407"/>
      <c r="BR29" s="407"/>
      <c r="BS29" s="407"/>
      <c r="BT29" s="408"/>
      <c r="BU29" s="406"/>
      <c r="BV29" s="407"/>
      <c r="BW29" s="407"/>
      <c r="BX29" s="407"/>
      <c r="BY29" s="407"/>
      <c r="BZ29" s="407"/>
      <c r="CA29" s="407"/>
      <c r="CB29" s="407"/>
      <c r="CC29" s="407"/>
      <c r="CD29" s="407"/>
      <c r="CE29" s="407"/>
      <c r="CF29" s="407"/>
      <c r="CG29" s="408"/>
      <c r="CH29" s="406"/>
      <c r="CI29" s="407"/>
      <c r="CJ29" s="407"/>
      <c r="CK29" s="407"/>
      <c r="CL29" s="407"/>
      <c r="CM29" s="407"/>
      <c r="CN29" s="407"/>
      <c r="CO29" s="407"/>
      <c r="CP29" s="407"/>
      <c r="CQ29" s="407"/>
      <c r="CR29" s="407"/>
      <c r="CS29" s="407"/>
      <c r="CT29" s="408"/>
      <c r="CU29" s="406"/>
      <c r="CV29" s="407"/>
      <c r="CW29" s="407"/>
      <c r="CX29" s="407"/>
      <c r="CY29" s="407"/>
      <c r="CZ29" s="407"/>
      <c r="DA29" s="407"/>
      <c r="DB29" s="407"/>
      <c r="DC29" s="407"/>
      <c r="DD29" s="407"/>
      <c r="DE29" s="407"/>
      <c r="DF29" s="407"/>
      <c r="DG29" s="408"/>
      <c r="DH29" s="406"/>
      <c r="DI29" s="407"/>
      <c r="DJ29" s="407"/>
      <c r="DK29" s="407"/>
      <c r="DL29" s="407"/>
      <c r="DM29" s="407"/>
      <c r="DN29" s="407"/>
      <c r="DO29" s="407"/>
      <c r="DP29" s="407"/>
      <c r="DQ29" s="407"/>
      <c r="DR29" s="407"/>
      <c r="DS29" s="407"/>
      <c r="DT29" s="408"/>
      <c r="DU29" s="406"/>
      <c r="DV29" s="407"/>
      <c r="DW29" s="407"/>
      <c r="DX29" s="407"/>
      <c r="DY29" s="407"/>
      <c r="DZ29" s="407"/>
      <c r="EA29" s="407"/>
      <c r="EB29" s="407"/>
      <c r="EC29" s="407"/>
      <c r="ED29" s="407"/>
      <c r="EE29" s="407"/>
      <c r="EF29" s="407"/>
      <c r="EG29" s="408"/>
      <c r="EH29" s="406"/>
      <c r="EI29" s="407"/>
      <c r="EJ29" s="407"/>
      <c r="EK29" s="407"/>
      <c r="EL29" s="407"/>
      <c r="EM29" s="407"/>
      <c r="EN29" s="407"/>
      <c r="EO29" s="407"/>
      <c r="EP29" s="407"/>
      <c r="EQ29" s="407"/>
      <c r="ER29" s="407"/>
      <c r="ES29" s="408"/>
      <c r="ET29" s="406"/>
      <c r="EU29" s="407"/>
      <c r="EV29" s="407"/>
      <c r="EW29" s="407"/>
      <c r="EX29" s="407"/>
      <c r="EY29" s="407"/>
      <c r="EZ29" s="407"/>
      <c r="FA29" s="407"/>
      <c r="FB29" s="407"/>
      <c r="FC29" s="407"/>
      <c r="FD29" s="407"/>
      <c r="FE29" s="408"/>
    </row>
  </sheetData>
  <sheetProtection/>
  <mergeCells count="197">
    <mergeCell ref="B29:AJ29"/>
    <mergeCell ref="AK14:AR15"/>
    <mergeCell ref="B1:FD1"/>
    <mergeCell ref="DU29:EG29"/>
    <mergeCell ref="EH29:ES29"/>
    <mergeCell ref="ET29:FE29"/>
    <mergeCell ref="B10:AJ10"/>
    <mergeCell ref="BU29:CG29"/>
    <mergeCell ref="CH29:CT29"/>
    <mergeCell ref="CU29:DG29"/>
    <mergeCell ref="DH29:DT29"/>
    <mergeCell ref="ET22:FE22"/>
    <mergeCell ref="EH20:ES21"/>
    <mergeCell ref="AK29:AR29"/>
    <mergeCell ref="AS29:BH29"/>
    <mergeCell ref="BI29:BT29"/>
    <mergeCell ref="DH25:DT25"/>
    <mergeCell ref="DH26:DT26"/>
    <mergeCell ref="DH27:DT28"/>
    <mergeCell ref="DH20:DT21"/>
    <mergeCell ref="DH22:DT22"/>
    <mergeCell ref="DH23:DT23"/>
    <mergeCell ref="EH22:ES22"/>
    <mergeCell ref="CH18:CT18"/>
    <mergeCell ref="EH23:ES23"/>
    <mergeCell ref="CH22:CT22"/>
    <mergeCell ref="DU22:EG22"/>
    <mergeCell ref="DU19:EG19"/>
    <mergeCell ref="EH19:ES19"/>
    <mergeCell ref="DU18:EG18"/>
    <mergeCell ref="ET14:FE15"/>
    <mergeCell ref="DH14:DT15"/>
    <mergeCell ref="DU14:EG15"/>
    <mergeCell ref="EH14:ES15"/>
    <mergeCell ref="CH14:CT15"/>
    <mergeCell ref="CU14:DG15"/>
    <mergeCell ref="AS14:BH15"/>
    <mergeCell ref="BI14:BT15"/>
    <mergeCell ref="BU14:CG15"/>
    <mergeCell ref="DH19:DT19"/>
    <mergeCell ref="CH19:CT19"/>
    <mergeCell ref="BI18:BT18"/>
    <mergeCell ref="BU18:CG18"/>
    <mergeCell ref="AS18:BH18"/>
    <mergeCell ref="DH18:DT18"/>
    <mergeCell ref="DH6:DT6"/>
    <mergeCell ref="DH7:DT7"/>
    <mergeCell ref="DH8:DT9"/>
    <mergeCell ref="DH10:DT11"/>
    <mergeCell ref="DH12:DT13"/>
    <mergeCell ref="DH16:DT17"/>
    <mergeCell ref="CU12:DG13"/>
    <mergeCell ref="CU16:DG17"/>
    <mergeCell ref="CU18:DG18"/>
    <mergeCell ref="CU6:DG6"/>
    <mergeCell ref="CU7:DG7"/>
    <mergeCell ref="CU8:DG9"/>
    <mergeCell ref="CU10:DG11"/>
    <mergeCell ref="B12:AJ12"/>
    <mergeCell ref="B13:AJ13"/>
    <mergeCell ref="B23:AJ23"/>
    <mergeCell ref="B19:AJ19"/>
    <mergeCell ref="B17:AJ17"/>
    <mergeCell ref="B18:AJ18"/>
    <mergeCell ref="B14:AJ14"/>
    <mergeCell ref="B15:AJ15"/>
    <mergeCell ref="B16:AJ16"/>
    <mergeCell ref="B20:AJ20"/>
    <mergeCell ref="B28:AJ28"/>
    <mergeCell ref="B24:AJ24"/>
    <mergeCell ref="B25:AJ25"/>
    <mergeCell ref="B26:AJ26"/>
    <mergeCell ref="ET25:FE25"/>
    <mergeCell ref="EH27:ES28"/>
    <mergeCell ref="ET27:FE28"/>
    <mergeCell ref="AK27:AR28"/>
    <mergeCell ref="AS27:BH28"/>
    <mergeCell ref="CU25:DG25"/>
    <mergeCell ref="AK22:AR22"/>
    <mergeCell ref="AS25:BH25"/>
    <mergeCell ref="EH24:ES24"/>
    <mergeCell ref="CU24:DG24"/>
    <mergeCell ref="DH24:DT24"/>
    <mergeCell ref="B27:AJ27"/>
    <mergeCell ref="CU26:DG26"/>
    <mergeCell ref="CU27:DG28"/>
    <mergeCell ref="EH25:ES25"/>
    <mergeCell ref="AK25:AR25"/>
    <mergeCell ref="AK26:AR26"/>
    <mergeCell ref="AS26:BH26"/>
    <mergeCell ref="BI26:BT26"/>
    <mergeCell ref="BU26:CG26"/>
    <mergeCell ref="B21:AJ21"/>
    <mergeCell ref="B22:AJ22"/>
    <mergeCell ref="BU25:CG25"/>
    <mergeCell ref="BI22:BT22"/>
    <mergeCell ref="AK24:AR24"/>
    <mergeCell ref="AS24:BH24"/>
    <mergeCell ref="CU23:DG23"/>
    <mergeCell ref="BI27:BT28"/>
    <mergeCell ref="BU27:CG28"/>
    <mergeCell ref="CH27:CT28"/>
    <mergeCell ref="DU27:EG28"/>
    <mergeCell ref="CH25:CT25"/>
    <mergeCell ref="BI24:BT24"/>
    <mergeCell ref="BU24:CG24"/>
    <mergeCell ref="DU23:EG23"/>
    <mergeCell ref="BU22:CG22"/>
    <mergeCell ref="EH26:ES26"/>
    <mergeCell ref="ET26:FE26"/>
    <mergeCell ref="BI25:BT25"/>
    <mergeCell ref="ET23:FE23"/>
    <mergeCell ref="CH24:CT24"/>
    <mergeCell ref="DU24:EG24"/>
    <mergeCell ref="CH26:CT26"/>
    <mergeCell ref="DU26:EG26"/>
    <mergeCell ref="DU25:EG25"/>
    <mergeCell ref="ET20:FE21"/>
    <mergeCell ref="CU19:DG19"/>
    <mergeCell ref="AS22:BH22"/>
    <mergeCell ref="CU22:DG22"/>
    <mergeCell ref="ET24:FE24"/>
    <mergeCell ref="AK23:AR23"/>
    <mergeCell ref="AS23:BH23"/>
    <mergeCell ref="BI23:BT23"/>
    <mergeCell ref="BU23:CG23"/>
    <mergeCell ref="CH23:CT23"/>
    <mergeCell ref="AK20:AR21"/>
    <mergeCell ref="AS20:BH21"/>
    <mergeCell ref="BI20:BT21"/>
    <mergeCell ref="BU20:CG21"/>
    <mergeCell ref="CH20:CT21"/>
    <mergeCell ref="DU20:EG21"/>
    <mergeCell ref="CU20:DG21"/>
    <mergeCell ref="AK19:AR19"/>
    <mergeCell ref="AS19:BH19"/>
    <mergeCell ref="BI19:BT19"/>
    <mergeCell ref="BU19:CG19"/>
    <mergeCell ref="AK18:AR18"/>
    <mergeCell ref="ET19:FE19"/>
    <mergeCell ref="EH18:ES18"/>
    <mergeCell ref="ET18:FE18"/>
    <mergeCell ref="DU16:EG17"/>
    <mergeCell ref="EH16:ES17"/>
    <mergeCell ref="ET16:FE17"/>
    <mergeCell ref="AK16:AR17"/>
    <mergeCell ref="AS16:BH17"/>
    <mergeCell ref="BI16:BT17"/>
    <mergeCell ref="BU16:CG17"/>
    <mergeCell ref="CH16:CT17"/>
    <mergeCell ref="ET12:FE13"/>
    <mergeCell ref="ET10:FE11"/>
    <mergeCell ref="B11:AJ11"/>
    <mergeCell ref="AK12:AR13"/>
    <mergeCell ref="AS12:BH13"/>
    <mergeCell ref="BI12:BT13"/>
    <mergeCell ref="BU12:CG13"/>
    <mergeCell ref="CH12:CT13"/>
    <mergeCell ref="DU12:EG13"/>
    <mergeCell ref="EH12:ES13"/>
    <mergeCell ref="ET8:FE9"/>
    <mergeCell ref="B9:AJ9"/>
    <mergeCell ref="AK10:AR11"/>
    <mergeCell ref="AS10:BH11"/>
    <mergeCell ref="BI10:BT11"/>
    <mergeCell ref="BU10:CG11"/>
    <mergeCell ref="CH10:CT11"/>
    <mergeCell ref="DU10:EG11"/>
    <mergeCell ref="EH10:ES11"/>
    <mergeCell ref="BU8:CG9"/>
    <mergeCell ref="CH8:CT9"/>
    <mergeCell ref="DU8:EG9"/>
    <mergeCell ref="EH8:ES9"/>
    <mergeCell ref="B8:AJ8"/>
    <mergeCell ref="AK8:AR9"/>
    <mergeCell ref="AS8:BH9"/>
    <mergeCell ref="BI8:BT9"/>
    <mergeCell ref="ET6:FE6"/>
    <mergeCell ref="A7:AJ7"/>
    <mergeCell ref="AK7:AR7"/>
    <mergeCell ref="AS7:BH7"/>
    <mergeCell ref="BI7:BT7"/>
    <mergeCell ref="BU7:CG7"/>
    <mergeCell ref="CH7:CT7"/>
    <mergeCell ref="DU7:EG7"/>
    <mergeCell ref="EH7:ES7"/>
    <mergeCell ref="ET7:FE7"/>
    <mergeCell ref="A2:FE2"/>
    <mergeCell ref="A4:AJ6"/>
    <mergeCell ref="AK4:AR6"/>
    <mergeCell ref="AS4:BH6"/>
    <mergeCell ref="EJ4:EL4"/>
    <mergeCell ref="BI6:BT6"/>
    <mergeCell ref="BU6:CG6"/>
    <mergeCell ref="CH6:CT6"/>
    <mergeCell ref="DU6:EG6"/>
    <mergeCell ref="EH6:ES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MBU CB 2</cp:lastModifiedBy>
  <cp:lastPrinted>2014-01-16T09:11:35Z</cp:lastPrinted>
  <dcterms:created xsi:type="dcterms:W3CDTF">2007-07-16T13:54:33Z</dcterms:created>
  <dcterms:modified xsi:type="dcterms:W3CDTF">2014-01-30T09:36:06Z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